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 firstSheet="1" activeTab="8"/>
  </bookViews>
  <sheets>
    <sheet name="फारम नं . १" sheetId="1" r:id="rId1"/>
    <sheet name="Sheet1" sheetId="17" r:id="rId2"/>
    <sheet name="फारम नं. २" sheetId="2" r:id="rId3"/>
    <sheet name="फारम नं. ३" sheetId="3" r:id="rId4"/>
    <sheet name="फारम नं. ४" sheetId="4" r:id="rId5"/>
    <sheet name="फारम नं ५" sheetId="5" r:id="rId6"/>
    <sheet name="फारम नं. ६" sheetId="6" r:id="rId7"/>
    <sheet name="फारमा नं७" sheetId="7" r:id="rId8"/>
    <sheet name="फारम नं ७ क" sheetId="8" r:id="rId9"/>
    <sheet name="फारम नं ८" sheetId="9" r:id="rId10"/>
    <sheet name="फारम नं ९" sheetId="10" r:id="rId11"/>
    <sheet name="फारम नं १०" sheetId="11" r:id="rId12"/>
    <sheet name="फारम नं ११" sheetId="12" r:id="rId13"/>
    <sheet name="फारम नं १२" sheetId="13" r:id="rId14"/>
    <sheet name="फारम नं १३" sheetId="14" r:id="rId15"/>
    <sheet name="फारमनं १४" sheetId="15" r:id="rId16"/>
    <sheet name="फारम नं १५" sheetId="16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7" l="1"/>
  <c r="N10" i="7" s="1"/>
  <c r="S8" i="7"/>
  <c r="S10" i="7" s="1"/>
  <c r="S9" i="7"/>
  <c r="E10" i="7"/>
  <c r="F10" i="7"/>
  <c r="G10" i="7"/>
  <c r="H10" i="7"/>
  <c r="I10" i="7"/>
  <c r="J10" i="7"/>
  <c r="K10" i="7"/>
  <c r="L10" i="7"/>
  <c r="M10" i="7"/>
  <c r="P10" i="7"/>
  <c r="Q10" i="7"/>
  <c r="R10" i="7"/>
  <c r="T10" i="7"/>
  <c r="U10" i="7"/>
  <c r="V10" i="7"/>
  <c r="W10" i="7"/>
  <c r="N11" i="7"/>
  <c r="S11" i="7"/>
  <c r="T11" i="7"/>
  <c r="G9" i="1" l="1"/>
  <c r="G6" i="1" l="1"/>
  <c r="X54" i="4" l="1"/>
  <c r="Y54" i="4"/>
  <c r="Q78" i="4" l="1"/>
  <c r="Z53" i="4"/>
  <c r="Y55" i="4"/>
  <c r="Q19" i="4" l="1"/>
  <c r="E24" i="2" l="1"/>
  <c r="E18" i="1" l="1"/>
  <c r="I22" i="2" l="1"/>
  <c r="T24" i="2"/>
  <c r="P22" i="4" l="1"/>
  <c r="E23" i="2" l="1"/>
  <c r="V88" i="4" l="1"/>
  <c r="V116" i="4" s="1"/>
  <c r="W88" i="4"/>
  <c r="W116" i="4" s="1"/>
  <c r="J16" i="2" l="1"/>
  <c r="Y89" i="4" l="1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I110" i="4"/>
  <c r="J110" i="4"/>
  <c r="K110" i="4"/>
  <c r="L110" i="4"/>
  <c r="M110" i="4"/>
  <c r="N110" i="4"/>
  <c r="O110" i="4"/>
  <c r="S110" i="4"/>
  <c r="T110" i="4"/>
  <c r="H110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Y8" i="4"/>
  <c r="X8" i="4"/>
  <c r="S88" i="4"/>
  <c r="T88" i="4"/>
  <c r="U88" i="4"/>
  <c r="U116" i="4" l="1"/>
  <c r="Y110" i="4"/>
  <c r="X110" i="4"/>
  <c r="T116" i="4"/>
  <c r="Y88" i="4"/>
  <c r="S116" i="4"/>
  <c r="H13" i="1"/>
  <c r="R13" i="1" s="1"/>
  <c r="F13" i="1"/>
  <c r="I88" i="4"/>
  <c r="I116" i="4" s="1"/>
  <c r="J88" i="4"/>
  <c r="J116" i="4" s="1"/>
  <c r="K116" i="4"/>
  <c r="L88" i="4"/>
  <c r="L116" i="4" s="1"/>
  <c r="M88" i="4"/>
  <c r="M116" i="4" s="1"/>
  <c r="N88" i="4"/>
  <c r="N116" i="4" s="1"/>
  <c r="O88" i="4"/>
  <c r="O116" i="4" s="1"/>
  <c r="H88" i="4"/>
  <c r="H116" i="4" s="1"/>
  <c r="Q9" i="4"/>
  <c r="AA9" i="4" s="1"/>
  <c r="Q10" i="4"/>
  <c r="AA10" i="4" s="1"/>
  <c r="Q11" i="4"/>
  <c r="AA11" i="4" s="1"/>
  <c r="Q12" i="4"/>
  <c r="AA12" i="4" s="1"/>
  <c r="Q13" i="4"/>
  <c r="AA13" i="4" s="1"/>
  <c r="Q14" i="4"/>
  <c r="AA14" i="4" s="1"/>
  <c r="Q15" i="4"/>
  <c r="AA15" i="4" s="1"/>
  <c r="Q16" i="4"/>
  <c r="AA16" i="4" s="1"/>
  <c r="Q17" i="4"/>
  <c r="AA17" i="4" s="1"/>
  <c r="Q18" i="4"/>
  <c r="AA18" i="4" s="1"/>
  <c r="AA19" i="4"/>
  <c r="Q20" i="4"/>
  <c r="AA20" i="4" s="1"/>
  <c r="Q21" i="4"/>
  <c r="AA21" i="4" s="1"/>
  <c r="Q22" i="4"/>
  <c r="AA22" i="4" s="1"/>
  <c r="Q23" i="4"/>
  <c r="AA23" i="4" s="1"/>
  <c r="Q24" i="4"/>
  <c r="AA24" i="4" s="1"/>
  <c r="Q25" i="4"/>
  <c r="AA25" i="4" s="1"/>
  <c r="Q26" i="4"/>
  <c r="AA26" i="4" s="1"/>
  <c r="Q27" i="4"/>
  <c r="AA27" i="4" s="1"/>
  <c r="Q28" i="4"/>
  <c r="AA28" i="4" s="1"/>
  <c r="Q29" i="4"/>
  <c r="AA29" i="4" s="1"/>
  <c r="Q30" i="4"/>
  <c r="AA30" i="4" s="1"/>
  <c r="Q31" i="4"/>
  <c r="AA31" i="4" s="1"/>
  <c r="Q32" i="4"/>
  <c r="AA32" i="4" s="1"/>
  <c r="Q33" i="4"/>
  <c r="AA33" i="4" s="1"/>
  <c r="Q34" i="4"/>
  <c r="AA34" i="4" s="1"/>
  <c r="Q35" i="4"/>
  <c r="AA35" i="4" s="1"/>
  <c r="Q36" i="4"/>
  <c r="AA36" i="4" s="1"/>
  <c r="Q37" i="4"/>
  <c r="AA37" i="4" s="1"/>
  <c r="Q38" i="4"/>
  <c r="AA38" i="4" s="1"/>
  <c r="Q39" i="4"/>
  <c r="AA39" i="4" s="1"/>
  <c r="Q40" i="4"/>
  <c r="AA40" i="4" s="1"/>
  <c r="Q41" i="4"/>
  <c r="AA41" i="4" s="1"/>
  <c r="Q42" i="4"/>
  <c r="AA42" i="4" s="1"/>
  <c r="Q43" i="4"/>
  <c r="AA43" i="4" s="1"/>
  <c r="Q44" i="4"/>
  <c r="AA44" i="4" s="1"/>
  <c r="Q45" i="4"/>
  <c r="AA45" i="4" s="1"/>
  <c r="Q46" i="4"/>
  <c r="AA46" i="4" s="1"/>
  <c r="Q47" i="4"/>
  <c r="AA47" i="4" s="1"/>
  <c r="Q48" i="4"/>
  <c r="AA48" i="4" s="1"/>
  <c r="Q49" i="4"/>
  <c r="AA49" i="4" s="1"/>
  <c r="Q50" i="4"/>
  <c r="AA50" i="4" s="1"/>
  <c r="Q51" i="4"/>
  <c r="AA51" i="4" s="1"/>
  <c r="Q52" i="4"/>
  <c r="AA52" i="4" s="1"/>
  <c r="Q53" i="4"/>
  <c r="AA53" i="4" s="1"/>
  <c r="Q54" i="4"/>
  <c r="AA54" i="4" s="1"/>
  <c r="Q55" i="4"/>
  <c r="AA55" i="4" s="1"/>
  <c r="Q56" i="4"/>
  <c r="AA56" i="4" s="1"/>
  <c r="Q57" i="4"/>
  <c r="AA57" i="4" s="1"/>
  <c r="Q58" i="4"/>
  <c r="AA58" i="4" s="1"/>
  <c r="Q59" i="4"/>
  <c r="AA59" i="4" s="1"/>
  <c r="Q60" i="4"/>
  <c r="AA60" i="4" s="1"/>
  <c r="Q61" i="4"/>
  <c r="AA61" i="4" s="1"/>
  <c r="Q62" i="4"/>
  <c r="AA62" i="4" s="1"/>
  <c r="Q63" i="4"/>
  <c r="AA63" i="4" s="1"/>
  <c r="Q64" i="4"/>
  <c r="AA64" i="4" s="1"/>
  <c r="Q65" i="4"/>
  <c r="AA65" i="4" s="1"/>
  <c r="Q66" i="4"/>
  <c r="AA66" i="4" s="1"/>
  <c r="Q67" i="4"/>
  <c r="AA67" i="4" s="1"/>
  <c r="Q68" i="4"/>
  <c r="AA68" i="4" s="1"/>
  <c r="Q69" i="4"/>
  <c r="AA69" i="4" s="1"/>
  <c r="Q70" i="4"/>
  <c r="AA70" i="4" s="1"/>
  <c r="Q71" i="4"/>
  <c r="AA71" i="4" s="1"/>
  <c r="Q72" i="4"/>
  <c r="AA72" i="4" s="1"/>
  <c r="Q73" i="4"/>
  <c r="AA73" i="4" s="1"/>
  <c r="Q74" i="4"/>
  <c r="AA74" i="4" s="1"/>
  <c r="Q75" i="4"/>
  <c r="AA75" i="4" s="1"/>
  <c r="Q76" i="4"/>
  <c r="AA76" i="4" s="1"/>
  <c r="Q77" i="4"/>
  <c r="AA77" i="4" s="1"/>
  <c r="AA78" i="4"/>
  <c r="Q79" i="4"/>
  <c r="AA79" i="4" s="1"/>
  <c r="Q80" i="4"/>
  <c r="AA80" i="4" s="1"/>
  <c r="Q81" i="4"/>
  <c r="AA81" i="4" s="1"/>
  <c r="Q82" i="4"/>
  <c r="AA82" i="4" s="1"/>
  <c r="Q83" i="4"/>
  <c r="AA83" i="4" s="1"/>
  <c r="Q84" i="4"/>
  <c r="AA84" i="4" s="1"/>
  <c r="Q85" i="4"/>
  <c r="AA85" i="4" s="1"/>
  <c r="Q86" i="4"/>
  <c r="AA86" i="4" s="1"/>
  <c r="Q87" i="4"/>
  <c r="AA87" i="4" s="1"/>
  <c r="Q89" i="4"/>
  <c r="AA89" i="4" s="1"/>
  <c r="Q90" i="4"/>
  <c r="AA90" i="4" s="1"/>
  <c r="Q91" i="4"/>
  <c r="AA91" i="4" s="1"/>
  <c r="Q92" i="4"/>
  <c r="AA92" i="4" s="1"/>
  <c r="Q93" i="4"/>
  <c r="AA93" i="4" s="1"/>
  <c r="Q94" i="4"/>
  <c r="AA94" i="4" s="1"/>
  <c r="Q95" i="4"/>
  <c r="Q96" i="4"/>
  <c r="AA96" i="4" s="1"/>
  <c r="Q97" i="4"/>
  <c r="AA97" i="4" s="1"/>
  <c r="Q98" i="4"/>
  <c r="AA98" i="4" s="1"/>
  <c r="Q99" i="4"/>
  <c r="AA99" i="4" s="1"/>
  <c r="Q100" i="4"/>
  <c r="AA100" i="4" s="1"/>
  <c r="Q101" i="4"/>
  <c r="AA101" i="4" s="1"/>
  <c r="Q102" i="4"/>
  <c r="AA102" i="4" s="1"/>
  <c r="Q103" i="4"/>
  <c r="AA103" i="4" s="1"/>
  <c r="Q104" i="4"/>
  <c r="AA104" i="4" s="1"/>
  <c r="Q105" i="4"/>
  <c r="AA105" i="4" s="1"/>
  <c r="Q106" i="4"/>
  <c r="AA106" i="4" s="1"/>
  <c r="Q107" i="4"/>
  <c r="AA107" i="4" s="1"/>
  <c r="Q108" i="4"/>
  <c r="AA108" i="4" s="1"/>
  <c r="Q109" i="4"/>
  <c r="AA109" i="4" s="1"/>
  <c r="Q111" i="4"/>
  <c r="Q112" i="4"/>
  <c r="Q113" i="4"/>
  <c r="Q114" i="4"/>
  <c r="Q115" i="4"/>
  <c r="P9" i="4"/>
  <c r="Z9" i="4" s="1"/>
  <c r="P10" i="4"/>
  <c r="Z10" i="4" s="1"/>
  <c r="P11" i="4"/>
  <c r="Z11" i="4" s="1"/>
  <c r="P12" i="4"/>
  <c r="Z12" i="4" s="1"/>
  <c r="P13" i="4"/>
  <c r="Z13" i="4" s="1"/>
  <c r="P14" i="4"/>
  <c r="Z14" i="4" s="1"/>
  <c r="P15" i="4"/>
  <c r="Z15" i="4" s="1"/>
  <c r="P16" i="4"/>
  <c r="Z16" i="4" s="1"/>
  <c r="P17" i="4"/>
  <c r="Z17" i="4" s="1"/>
  <c r="P18" i="4"/>
  <c r="Z18" i="4" s="1"/>
  <c r="P19" i="4"/>
  <c r="Z19" i="4" s="1"/>
  <c r="P20" i="4"/>
  <c r="Z20" i="4" s="1"/>
  <c r="P21" i="4"/>
  <c r="Z21" i="4" s="1"/>
  <c r="Z22" i="4"/>
  <c r="P23" i="4"/>
  <c r="Z23" i="4" s="1"/>
  <c r="P24" i="4"/>
  <c r="Z24" i="4" s="1"/>
  <c r="P25" i="4"/>
  <c r="Z25" i="4" s="1"/>
  <c r="P26" i="4"/>
  <c r="Z26" i="4" s="1"/>
  <c r="P27" i="4"/>
  <c r="Z27" i="4" s="1"/>
  <c r="P28" i="4"/>
  <c r="Z28" i="4" s="1"/>
  <c r="P29" i="4"/>
  <c r="Z29" i="4" s="1"/>
  <c r="P30" i="4"/>
  <c r="Z30" i="4" s="1"/>
  <c r="P31" i="4"/>
  <c r="Z31" i="4" s="1"/>
  <c r="P32" i="4"/>
  <c r="Z32" i="4" s="1"/>
  <c r="P33" i="4"/>
  <c r="Z33" i="4" s="1"/>
  <c r="P34" i="4"/>
  <c r="Z34" i="4" s="1"/>
  <c r="P35" i="4"/>
  <c r="Z35" i="4" s="1"/>
  <c r="P36" i="4"/>
  <c r="Z36" i="4" s="1"/>
  <c r="P37" i="4"/>
  <c r="Z37" i="4" s="1"/>
  <c r="P38" i="4"/>
  <c r="Z38" i="4" s="1"/>
  <c r="P39" i="4"/>
  <c r="Z39" i="4" s="1"/>
  <c r="P40" i="4"/>
  <c r="Z40" i="4" s="1"/>
  <c r="P41" i="4"/>
  <c r="Z41" i="4" s="1"/>
  <c r="P42" i="4"/>
  <c r="Z42" i="4" s="1"/>
  <c r="P43" i="4"/>
  <c r="Z43" i="4" s="1"/>
  <c r="P44" i="4"/>
  <c r="Z44" i="4" s="1"/>
  <c r="P45" i="4"/>
  <c r="Z45" i="4" s="1"/>
  <c r="P46" i="4"/>
  <c r="Z46" i="4" s="1"/>
  <c r="P47" i="4"/>
  <c r="Z47" i="4" s="1"/>
  <c r="P48" i="4"/>
  <c r="Z48" i="4" s="1"/>
  <c r="P49" i="4"/>
  <c r="Z49" i="4" s="1"/>
  <c r="P50" i="4"/>
  <c r="Z50" i="4" s="1"/>
  <c r="P51" i="4"/>
  <c r="Z51" i="4" s="1"/>
  <c r="P52" i="4"/>
  <c r="Z52" i="4" s="1"/>
  <c r="P53" i="4"/>
  <c r="P54" i="4"/>
  <c r="Z54" i="4" s="1"/>
  <c r="P55" i="4"/>
  <c r="Z55" i="4" s="1"/>
  <c r="P56" i="4"/>
  <c r="Z56" i="4" s="1"/>
  <c r="P57" i="4"/>
  <c r="Z57" i="4" s="1"/>
  <c r="P58" i="4"/>
  <c r="Z58" i="4" s="1"/>
  <c r="P59" i="4"/>
  <c r="Z59" i="4" s="1"/>
  <c r="P60" i="4"/>
  <c r="Z60" i="4" s="1"/>
  <c r="P61" i="4"/>
  <c r="Z61" i="4" s="1"/>
  <c r="P62" i="4"/>
  <c r="Z62" i="4" s="1"/>
  <c r="P63" i="4"/>
  <c r="Z63" i="4" s="1"/>
  <c r="P64" i="4"/>
  <c r="Z64" i="4" s="1"/>
  <c r="P65" i="4"/>
  <c r="Z65" i="4" s="1"/>
  <c r="P66" i="4"/>
  <c r="Z66" i="4" s="1"/>
  <c r="P67" i="4"/>
  <c r="Z67" i="4" s="1"/>
  <c r="P68" i="4"/>
  <c r="Z68" i="4" s="1"/>
  <c r="P69" i="4"/>
  <c r="Z69" i="4" s="1"/>
  <c r="P70" i="4"/>
  <c r="Z70" i="4" s="1"/>
  <c r="P71" i="4"/>
  <c r="Z71" i="4" s="1"/>
  <c r="P72" i="4"/>
  <c r="Z72" i="4" s="1"/>
  <c r="P73" i="4"/>
  <c r="Z73" i="4" s="1"/>
  <c r="P74" i="4"/>
  <c r="Z74" i="4" s="1"/>
  <c r="P75" i="4"/>
  <c r="Z75" i="4" s="1"/>
  <c r="P76" i="4"/>
  <c r="Z76" i="4" s="1"/>
  <c r="P77" i="4"/>
  <c r="Z77" i="4" s="1"/>
  <c r="P78" i="4"/>
  <c r="Z78" i="4" s="1"/>
  <c r="P79" i="4"/>
  <c r="Z79" i="4" s="1"/>
  <c r="P80" i="4"/>
  <c r="Z80" i="4" s="1"/>
  <c r="P81" i="4"/>
  <c r="Z81" i="4" s="1"/>
  <c r="P82" i="4"/>
  <c r="Z82" i="4" s="1"/>
  <c r="P83" i="4"/>
  <c r="Z83" i="4" s="1"/>
  <c r="P84" i="4"/>
  <c r="Z84" i="4" s="1"/>
  <c r="P85" i="4"/>
  <c r="Z85" i="4" s="1"/>
  <c r="P86" i="4"/>
  <c r="Z86" i="4" s="1"/>
  <c r="P87" i="4"/>
  <c r="Z87" i="4" s="1"/>
  <c r="P89" i="4"/>
  <c r="Z89" i="4" s="1"/>
  <c r="P90" i="4"/>
  <c r="Z90" i="4" s="1"/>
  <c r="P91" i="4"/>
  <c r="Z91" i="4" s="1"/>
  <c r="P92" i="4"/>
  <c r="Z92" i="4" s="1"/>
  <c r="P93" i="4"/>
  <c r="Z93" i="4" s="1"/>
  <c r="P94" i="4"/>
  <c r="Z94" i="4" s="1"/>
  <c r="P95" i="4"/>
  <c r="P96" i="4"/>
  <c r="Z96" i="4" s="1"/>
  <c r="P97" i="4"/>
  <c r="Z97" i="4" s="1"/>
  <c r="P98" i="4"/>
  <c r="Z98" i="4" s="1"/>
  <c r="P99" i="4"/>
  <c r="Z99" i="4" s="1"/>
  <c r="P100" i="4"/>
  <c r="Z100" i="4" s="1"/>
  <c r="P101" i="4"/>
  <c r="Z101" i="4" s="1"/>
  <c r="P102" i="4"/>
  <c r="Z102" i="4" s="1"/>
  <c r="P103" i="4"/>
  <c r="Z103" i="4" s="1"/>
  <c r="P104" i="4"/>
  <c r="Z104" i="4" s="1"/>
  <c r="P105" i="4"/>
  <c r="Z105" i="4" s="1"/>
  <c r="P106" i="4"/>
  <c r="Z106" i="4" s="1"/>
  <c r="P107" i="4"/>
  <c r="Z107" i="4" s="1"/>
  <c r="P108" i="4"/>
  <c r="Z108" i="4" s="1"/>
  <c r="P109" i="4"/>
  <c r="Z109" i="4" s="1"/>
  <c r="P111" i="4"/>
  <c r="P112" i="4"/>
  <c r="P113" i="4"/>
  <c r="P115" i="4"/>
  <c r="Q8" i="4"/>
  <c r="AA8" i="4" s="1"/>
  <c r="P8" i="4"/>
  <c r="Z8" i="4" s="1"/>
  <c r="H21" i="1"/>
  <c r="R21" i="1" s="1"/>
  <c r="P18" i="1"/>
  <c r="P23" i="1" s="1"/>
  <c r="N15" i="1"/>
  <c r="M18" i="1"/>
  <c r="N18" i="1"/>
  <c r="O18" i="1"/>
  <c r="L18" i="1"/>
  <c r="K18" i="1"/>
  <c r="K23" i="1" s="1"/>
  <c r="I18" i="1"/>
  <c r="H18" i="1"/>
  <c r="O15" i="1"/>
  <c r="U15" i="1"/>
  <c r="U9" i="1"/>
  <c r="P9" i="1"/>
  <c r="P15" i="1" s="1"/>
  <c r="M9" i="1"/>
  <c r="M15" i="1" s="1"/>
  <c r="L9" i="1"/>
  <c r="L15" i="1" s="1"/>
  <c r="L23" i="1" s="1"/>
  <c r="K9" i="1"/>
  <c r="K15" i="1" s="1"/>
  <c r="I9" i="1"/>
  <c r="I15" i="1" s="1"/>
  <c r="I23" i="1" s="1"/>
  <c r="H9" i="1"/>
  <c r="R7" i="1"/>
  <c r="R8" i="1"/>
  <c r="R10" i="1"/>
  <c r="R11" i="1"/>
  <c r="R12" i="1"/>
  <c r="R14" i="1"/>
  <c r="R16" i="1"/>
  <c r="R17" i="1"/>
  <c r="R19" i="1"/>
  <c r="R20" i="1"/>
  <c r="S20" i="1" s="1"/>
  <c r="R22" i="1"/>
  <c r="R6" i="1"/>
  <c r="G20" i="1"/>
  <c r="G19" i="1"/>
  <c r="F21" i="1"/>
  <c r="F18" i="1"/>
  <c r="G17" i="1"/>
  <c r="G22" i="1"/>
  <c r="S16" i="1"/>
  <c r="G14" i="1"/>
  <c r="G11" i="1"/>
  <c r="G12" i="1"/>
  <c r="E13" i="1"/>
  <c r="G7" i="1"/>
  <c r="E21" i="1"/>
  <c r="F9" i="1"/>
  <c r="E9" i="1"/>
  <c r="P24" i="2"/>
  <c r="H24" i="2"/>
  <c r="I24" i="2"/>
  <c r="J24" i="2"/>
  <c r="F24" i="2"/>
  <c r="G24" i="2"/>
  <c r="P23" i="2"/>
  <c r="U23" i="2"/>
  <c r="V23" i="2"/>
  <c r="W23" i="2"/>
  <c r="X23" i="2"/>
  <c r="T23" i="2"/>
  <c r="J23" i="2"/>
  <c r="I23" i="2"/>
  <c r="G23" i="2"/>
  <c r="F22" i="2"/>
  <c r="G22" i="2"/>
  <c r="H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E22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F19" i="2"/>
  <c r="G19" i="2"/>
  <c r="H19" i="2"/>
  <c r="I19" i="2"/>
  <c r="J19" i="2"/>
  <c r="E19" i="2"/>
  <c r="H16" i="2"/>
  <c r="I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F16" i="2"/>
  <c r="G16" i="2"/>
  <c r="E16" i="2"/>
  <c r="T13" i="2"/>
  <c r="P13" i="2"/>
  <c r="J13" i="2"/>
  <c r="I10" i="2"/>
  <c r="I13" i="2"/>
  <c r="G13" i="2"/>
  <c r="E13" i="2"/>
  <c r="T10" i="2"/>
  <c r="P10" i="2"/>
  <c r="J10" i="2"/>
  <c r="G10" i="2"/>
  <c r="E10" i="2"/>
  <c r="G25" i="3"/>
  <c r="K25" i="3"/>
  <c r="F24" i="3"/>
  <c r="G24" i="3"/>
  <c r="H24" i="3"/>
  <c r="I24" i="3"/>
  <c r="J24" i="3"/>
  <c r="K24" i="3"/>
  <c r="L24" i="3"/>
  <c r="N24" i="3"/>
  <c r="O24" i="3"/>
  <c r="P24" i="3"/>
  <c r="Q24" i="3"/>
  <c r="R24" i="3"/>
  <c r="S24" i="3"/>
  <c r="E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E23" i="3"/>
  <c r="F22" i="3"/>
  <c r="F25" i="3" s="1"/>
  <c r="G22" i="3"/>
  <c r="H22" i="3"/>
  <c r="I22" i="3"/>
  <c r="J22" i="3"/>
  <c r="K22" i="3"/>
  <c r="L22" i="3"/>
  <c r="L25" i="3" s="1"/>
  <c r="M22" i="3"/>
  <c r="N22" i="3"/>
  <c r="O22" i="3"/>
  <c r="P22" i="3"/>
  <c r="P25" i="3" s="1"/>
  <c r="Q22" i="3"/>
  <c r="Q25" i="3" s="1"/>
  <c r="R22" i="3"/>
  <c r="R25" i="3" s="1"/>
  <c r="S22" i="3"/>
  <c r="S25" i="3" s="1"/>
  <c r="E22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E19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E16" i="3"/>
  <c r="Q13" i="3"/>
  <c r="R13" i="3"/>
  <c r="S13" i="3"/>
  <c r="F13" i="3"/>
  <c r="G13" i="3"/>
  <c r="H13" i="3"/>
  <c r="I13" i="3"/>
  <c r="J13" i="3"/>
  <c r="K13" i="3"/>
  <c r="L13" i="3"/>
  <c r="M13" i="3"/>
  <c r="N13" i="3"/>
  <c r="O13" i="3"/>
  <c r="E13" i="3"/>
  <c r="F10" i="3"/>
  <c r="G10" i="3"/>
  <c r="H10" i="3"/>
  <c r="I10" i="3"/>
  <c r="J10" i="3"/>
  <c r="K10" i="3"/>
  <c r="L10" i="3"/>
  <c r="M10" i="3"/>
  <c r="P10" i="3"/>
  <c r="Q10" i="3"/>
  <c r="R10" i="3"/>
  <c r="S10" i="3"/>
  <c r="E10" i="3"/>
  <c r="X9" i="7"/>
  <c r="X11" i="7"/>
  <c r="X8" i="7"/>
  <c r="Y116" i="4" l="1"/>
  <c r="M25" i="3"/>
  <c r="H25" i="2"/>
  <c r="M23" i="1"/>
  <c r="F25" i="2"/>
  <c r="K25" i="2"/>
  <c r="X10" i="7"/>
  <c r="L25" i="2"/>
  <c r="G21" i="1"/>
  <c r="S21" i="1" s="1"/>
  <c r="S7" i="1"/>
  <c r="P25" i="2"/>
  <c r="T25" i="2"/>
  <c r="E25" i="2"/>
  <c r="O25" i="3"/>
  <c r="N25" i="3"/>
  <c r="J25" i="3"/>
  <c r="I25" i="3"/>
  <c r="F15" i="1"/>
  <c r="F23" i="1" s="1"/>
  <c r="E25" i="3"/>
  <c r="G25" i="2"/>
  <c r="J25" i="2"/>
  <c r="Q110" i="4"/>
  <c r="AA95" i="4"/>
  <c r="Z95" i="4"/>
  <c r="P110" i="4"/>
  <c r="H25" i="3"/>
  <c r="Q88" i="4"/>
  <c r="AA88" i="4" s="1"/>
  <c r="P88" i="4"/>
  <c r="S22" i="1"/>
  <c r="S17" i="1"/>
  <c r="S6" i="1"/>
  <c r="U23" i="1"/>
  <c r="S19" i="1"/>
  <c r="H15" i="1"/>
  <c r="G18" i="1"/>
  <c r="S14" i="1"/>
  <c r="R18" i="1"/>
  <c r="S12" i="1"/>
  <c r="S8" i="1"/>
  <c r="S11" i="1"/>
  <c r="E15" i="1"/>
  <c r="E23" i="1" s="1"/>
  <c r="G10" i="1"/>
  <c r="R9" i="1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F16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F15" i="12"/>
  <c r="G14" i="12"/>
  <c r="H14" i="12"/>
  <c r="I14" i="12"/>
  <c r="J14" i="12"/>
  <c r="K14" i="12"/>
  <c r="L14" i="12"/>
  <c r="M14" i="12"/>
  <c r="N14" i="12"/>
  <c r="O14" i="12"/>
  <c r="P14" i="12"/>
  <c r="R14" i="12"/>
  <c r="S14" i="12"/>
  <c r="F14" i="12"/>
  <c r="U9" i="12"/>
  <c r="U10" i="12"/>
  <c r="U11" i="12"/>
  <c r="U12" i="12"/>
  <c r="U13" i="12"/>
  <c r="T9" i="12"/>
  <c r="T10" i="12"/>
  <c r="T11" i="12"/>
  <c r="T12" i="12"/>
  <c r="T13" i="12"/>
  <c r="U8" i="12"/>
  <c r="T8" i="12"/>
  <c r="P8" i="10"/>
  <c r="O8" i="10"/>
  <c r="N8" i="10"/>
  <c r="M8" i="10"/>
  <c r="K8" i="10"/>
  <c r="J8" i="10"/>
  <c r="H8" i="10"/>
  <c r="G8" i="10"/>
  <c r="F8" i="10"/>
  <c r="Q7" i="10"/>
  <c r="Q6" i="10"/>
  <c r="S18" i="1" l="1"/>
  <c r="S10" i="1"/>
  <c r="G13" i="1"/>
  <c r="S13" i="1" s="1"/>
  <c r="Q116" i="4"/>
  <c r="AA110" i="4"/>
  <c r="AA116" i="4" s="1"/>
  <c r="P116" i="4"/>
  <c r="Z110" i="4"/>
  <c r="S9" i="1"/>
  <c r="R15" i="1"/>
  <c r="H23" i="1"/>
  <c r="R23" i="1" s="1"/>
  <c r="U16" i="12"/>
  <c r="T16" i="12"/>
  <c r="T14" i="12"/>
  <c r="U14" i="12"/>
  <c r="U15" i="12"/>
  <c r="T15" i="12"/>
  <c r="Q8" i="10"/>
  <c r="R88" i="4"/>
  <c r="G15" i="1" l="1"/>
  <c r="G23" i="1" s="1"/>
  <c r="S23" i="1" s="1"/>
  <c r="X88" i="4"/>
  <c r="Z88" i="4" s="1"/>
  <c r="Z116" i="4" s="1"/>
  <c r="R116" i="4"/>
  <c r="S15" i="1" l="1"/>
  <c r="X116" i="4"/>
</calcChain>
</file>

<file path=xl/sharedStrings.xml><?xml version="1.0" encoding="utf-8"?>
<sst xmlns="http://schemas.openxmlformats.org/spreadsheetml/2006/main" count="815" uniqueCount="447">
  <si>
    <t xml:space="preserve"> kmf/fd g+= !</t>
  </si>
  <si>
    <t>जिल्ला सरकारी वकील कार्यालयबाट बहस पैरवी र प्रतिरक्षा गरिएका अनुसूची भित्र र बाहिरका मुद्दा, पुनरावेदन र निवेदनहरुको कारबाही विवरण</t>
  </si>
  <si>
    <t>d'2fsf] 
ljj/0f</t>
  </si>
  <si>
    <t>cbfnt÷
sfof{no</t>
  </si>
  <si>
    <t>nut</t>
  </si>
  <si>
    <t>km5\of}{6</t>
  </si>
  <si>
    <t>afFsL</t>
  </si>
  <si>
    <t xml:space="preserve"> @ jif{ gf3]sf d'2f</t>
  </si>
  <si>
    <t>s}lkmot</t>
  </si>
  <si>
    <t>ut jif{sf]</t>
  </si>
  <si>
    <t xml:space="preserve">o; jif{sf] </t>
  </si>
  <si>
    <t>hDdf</t>
  </si>
  <si>
    <t>s;"/ jf
bfaL sfod</t>
  </si>
  <si>
    <t>s;"/df ;kmfO{ jf bfaL gk'Ug]</t>
  </si>
  <si>
    <t>d'2f 
lkmtf{</t>
  </si>
  <si>
    <t>d'NtjL</t>
  </si>
  <si>
    <t xml:space="preserve">ldnfkq </t>
  </si>
  <si>
    <t>cGo</t>
  </si>
  <si>
    <t>cg';"rL 
! leqsf</t>
  </si>
  <si>
    <t>cbfnt tkm{</t>
  </si>
  <si>
    <t>lh=k|zf;g sf=tkm{</t>
  </si>
  <si>
    <t>cGo lgsfo tkm{</t>
  </si>
  <si>
    <t>cg';"rL 
@ leqsf</t>
  </si>
  <si>
    <t>b]jfgL</t>
  </si>
  <si>
    <t xml:space="preserve">s'n hDdf </t>
  </si>
  <si>
    <t xml:space="preserve">k'g/fj]bg </t>
  </si>
  <si>
    <t>k|lt/Iff ul/Psf d'2f</t>
  </si>
  <si>
    <t xml:space="preserve"> hDdf</t>
  </si>
  <si>
    <t xml:space="preserve"> lgj]bg</t>
  </si>
  <si>
    <t>aGbLk|ToIfLs/0f</t>
  </si>
  <si>
    <t>lgif]wf1f</t>
  </si>
  <si>
    <t>cGt/sfnLg cfb]z pk/sf lgj]bg</t>
  </si>
  <si>
    <t>lhNnf ;/sf/L jsLn sfof{nodf sfo{/t ;/sf/L jsLnx?sf] cg';Gwfg tyf cleof]hgsf qmddf ul/Psf] sfo{ ;Dkfbg ljj/0f</t>
  </si>
  <si>
    <t>l;=g+=</t>
  </si>
  <si>
    <t>;/sf/L jsLnsf] 
gfd</t>
  </si>
  <si>
    <t>sfo{ 
;Dkfbg ljj/0f</t>
  </si>
  <si>
    <t>cg';Gwfg÷k'gM cg';Gwfg ug{ lgb{]zg ;+Vof</t>
  </si>
  <si>
    <t>hfx]/L jf ;"rgf tfd]nLdf /fVg]</t>
  </si>
  <si>
    <t>aofg u/fPsf]
k|ltjfbL ;+Vof</t>
  </si>
  <si>
    <t>cg';Gwfg clws[tnfO{ /fo ;Nnfx lbPsf] ;+Vof</t>
  </si>
  <si>
    <t>d'2f cleof]hg ;DaGwL lg0f{o ;+Vof</t>
  </si>
  <si>
    <t>;fgf ltgf d'2fdf cleof]hg gu/]sf] ;+Vof</t>
  </si>
  <si>
    <t>cleof]ukq÷ lkm/fb u/]sf] ;+Vof</t>
  </si>
  <si>
    <t>sd ;hfo ug{] bfjL lnOPsf] cleof]kq ;+Vof</t>
  </si>
  <si>
    <t>yk bfjL ;DaGwL</t>
  </si>
  <si>
    <t>cleof]ukq ;+zf]wg u/]sf] ;+Vof</t>
  </si>
  <si>
    <t xml:space="preserve">d'2f grnfpg] </t>
  </si>
  <si>
    <t>d'2f rnfpg]</t>
  </si>
  <si>
    <t>cf+lzs d'2f</t>
  </si>
  <si>
    <t>tfd]nL /fVg] 
lg0f{o ;+Vof</t>
  </si>
  <si>
    <t>gfd,y/ jtg gv'n]sfn] bfjL lng g;lsPsf k|ltjfbLsf] ;V+of</t>
  </si>
  <si>
    <t>e}/x]sf cleo'Qm pk/ yk bfjL</t>
  </si>
  <si>
    <t>kl5 v'n]sf cleo'Qm pk/ yk bfjL</t>
  </si>
  <si>
    <t>d'2f 
;+Vof</t>
  </si>
  <si>
    <t>k|ltjfbL ;+Vof</t>
  </si>
  <si>
    <t>rnfPsf]</t>
  </si>
  <si>
    <t>grnfPsf]</t>
  </si>
  <si>
    <t>ut dlxgf
;Ddsf]</t>
  </si>
  <si>
    <t>o; dlxgfsf]</t>
  </si>
  <si>
    <t>;a} ;/sf/L
 jsLnsf] hDdf</t>
  </si>
  <si>
    <t>lhNnf ;/sf/L jsLn sfof{nodf sfo{/t ;/sf/L jsLnx?sf] ;'g'jfOsf] qmddf ul/Psf] sfo{ ;Dkfbg ljj/0f</t>
  </si>
  <si>
    <t>askq u/fPsf] 
;fIfLsf] ;+Vof</t>
  </si>
  <si>
    <t>ax; k}/jL ;+Vof
 u/]sf] ;+Vof</t>
  </si>
  <si>
    <t>sfg"gL /fo k|bfg u/]sf] ;+Vof</t>
  </si>
  <si>
    <t>s;"/ sfod ePsf]n] k'g/fj]bg ug{' gkg{] ;+Vof</t>
  </si>
  <si>
    <t xml:space="preserve">pRr 
cbfntdf k'g/fj]bg </t>
  </si>
  <si>
    <t>bkmf &amp;# adf]lhdsf] lgj]bg k|:tfj</t>
  </si>
  <si>
    <t xml:space="preserve">lhNnf cbfntfdf k'g/fj]bg </t>
  </si>
  <si>
    <t>Dofb ykdf ax;</t>
  </si>
  <si>
    <t>jfbL k|ltjfbL aLr k|f/lDes 5nkmn</t>
  </si>
  <si>
    <t>y'g5]s ax;</t>
  </si>
  <si>
    <t>s;"/ lgwf{/0fdf x;</t>
  </si>
  <si>
    <t>;hfo lgwf{/0fdf ax;</t>
  </si>
  <si>
    <t xml:space="preserve">ug{]
lg0f{o  </t>
  </si>
  <si>
    <t>gug{]
k|:tfj</t>
  </si>
  <si>
    <t>k'g/fj]bg bfo/ ;+Vof</t>
  </si>
  <si>
    <t>ug{] k|:tfj</t>
  </si>
  <si>
    <t>gug{] k|:tfj</t>
  </si>
  <si>
    <t>ax; k}/jL / k|lt/Iff ul/g] cg';"lr leq÷aflx/sf d'2fsf] ljifout ljj/0f</t>
  </si>
  <si>
    <t>cg';"rL ! leqsf d'2fdf cleof]hg / sf/jfxLsf] ljj/0f</t>
  </si>
  <si>
    <t>l;=
g+=</t>
  </si>
  <si>
    <t>d'2fsf] ljifout ljj/0f</t>
  </si>
  <si>
    <t>o; cfly{s jif{sf] cleof]hg 
u/]sf lg0f{o ;+Vof</t>
  </si>
  <si>
    <t>nut ;+Vof</t>
  </si>
  <si>
    <t>km5\of}{6 ;+Vof</t>
  </si>
  <si>
    <t xml:space="preserve">d'2f rnfpg] </t>
  </si>
  <si>
    <t>ut jif{sf] afFsL</t>
  </si>
  <si>
    <t>o; jif{sf] btf{</t>
  </si>
  <si>
    <t>hDdf nut ;+Vof</t>
  </si>
  <si>
    <t>s;'/ sfod</t>
  </si>
  <si>
    <t>;kmfO{</t>
  </si>
  <si>
    <t>lkmtf{,d'NtjL, ldnfkq, cGo</t>
  </si>
  <si>
    <t>d'2f</t>
  </si>
  <si>
    <t>k|ltjfbL</t>
  </si>
  <si>
    <t>/fHo lj?4</t>
  </si>
  <si>
    <t>;fj{hlgs zflGt lj?4</t>
  </si>
  <si>
    <t>;fj{hlgs Gofo lj?4</t>
  </si>
  <si>
    <t xml:space="preserve">;fj{hlgs lxt, :jf:Yo, ;'/Iff, 
;'ljwf / g}ltstf </t>
  </si>
  <si>
    <t>xftxltof/ tyf v/vhfgf</t>
  </si>
  <si>
    <t xml:space="preserve">ljikmf]6s kbfy{ </t>
  </si>
  <si>
    <t xml:space="preserve">/fli6«o tyf ;fj{hlgs ;Dkbf </t>
  </si>
  <si>
    <t>wd{ ;DaGwL s;'/</t>
  </si>
  <si>
    <t>e]befj tyf ckdfghGo Jojxf/</t>
  </si>
  <si>
    <t>aGws jf jfFwf agfpg]</t>
  </si>
  <si>
    <t>5'jf5"t jf e]befj ug{]</t>
  </si>
  <si>
    <t>oftgf lbg]</t>
  </si>
  <si>
    <t>ljjfx</t>
  </si>
  <si>
    <t>s_ ax' ljjfx</t>
  </si>
  <si>
    <t>v_ afn ljjfx</t>
  </si>
  <si>
    <t>u_ xf8gftf ljjfx</t>
  </si>
  <si>
    <t>Hofg</t>
  </si>
  <si>
    <t>s_ st{Jo Hofg</t>
  </si>
  <si>
    <t>v_ cfj]z k|]l/t xTof</t>
  </si>
  <si>
    <t xml:space="preserve">u_ nfk/afxLaf6 xTof </t>
  </si>
  <si>
    <t>3_ x]nr]So|fOFk"j{s xTof</t>
  </si>
  <si>
    <t>ª_ Hofg dfg{] pBf]u</t>
  </si>
  <si>
    <t>r_ kmfnL jf kl/Tofu u/]sf]</t>
  </si>
  <si>
    <t>5_ eljtJo Hofg</t>
  </si>
  <si>
    <t>h_ ue{ktg</t>
  </si>
  <si>
    <t>em_ cfTdxTof ug{ b'?T;fxg ug{]</t>
  </si>
  <si>
    <t>s'6lk6 c+ue+u</t>
  </si>
  <si>
    <t xml:space="preserve">u}/sfg"gL y'gf </t>
  </si>
  <si>
    <t xml:space="preserve">JolQm a]kQf kfg]{ </t>
  </si>
  <si>
    <t xml:space="preserve">ckx/0f jf 
z/L/ aGws </t>
  </si>
  <si>
    <t>s_ ckx/0f</t>
  </si>
  <si>
    <t xml:space="preserve">v_  z/L/ aGws </t>
  </si>
  <si>
    <t>u_ b'?T;fxg, pBf]u, cGo</t>
  </si>
  <si>
    <t>s/0fL</t>
  </si>
  <si>
    <t>s_ hah{:tL s/0fL</t>
  </si>
  <si>
    <t>v_ hah{:tL s/0fL pBf]u</t>
  </si>
  <si>
    <t>u_ afn of}g b'?kof]u</t>
  </si>
  <si>
    <t>3_ ck|fs[lts d}y'g</t>
  </si>
  <si>
    <t>ª_ j}jflxs anfTsf/</t>
  </si>
  <si>
    <t>Onfh ;DaGwL</t>
  </si>
  <si>
    <t>rf]/L tyf 8fFsf</t>
  </si>
  <si>
    <t>s_ ;fwf/0f rf]/L</t>
  </si>
  <si>
    <t>v_ gsahgL rf]/L</t>
  </si>
  <si>
    <t xml:space="preserve">u_ 8fFsf </t>
  </si>
  <si>
    <t>3_ aunL df/f</t>
  </si>
  <si>
    <t>ª_ cGo</t>
  </si>
  <si>
    <t>cfly{s</t>
  </si>
  <si>
    <t>s_ 7uL</t>
  </si>
  <si>
    <t xml:space="preserve">v_ cfk/flws ljZjf;3ft </t>
  </si>
  <si>
    <t xml:space="preserve">u_ cfk/flws nfe -PS;6;{g_ </t>
  </si>
  <si>
    <t>3_ d'b|f</t>
  </si>
  <si>
    <t>ª_ l6s6</t>
  </si>
  <si>
    <t>r_ a}+lsË s;"/;DaGwL</t>
  </si>
  <si>
    <t>5_ g]kfn /fi6« j}+s ;DaGwL</t>
  </si>
  <si>
    <t xml:space="preserve">sLt]{ </t>
  </si>
  <si>
    <t>cfk/flws k|j]z</t>
  </si>
  <si>
    <t xml:space="preserve">cfk/flws pkb|j </t>
  </si>
  <si>
    <t>kz'kIfL</t>
  </si>
  <si>
    <t>ufO{, uf]? dfg{] jf s'6\g]</t>
  </si>
  <si>
    <t>gful/stf</t>
  </si>
  <si>
    <t>k|ltlnlk clwsf/</t>
  </si>
  <si>
    <t>k|ljlw ;DaGwL</t>
  </si>
  <si>
    <t>s_ b"/ ;+rf/;DaGwL</t>
  </si>
  <si>
    <t>v_ ljB'tLo sf/f]jf/</t>
  </si>
  <si>
    <t>u_ cGo</t>
  </si>
  <si>
    <t>dfgj a]rljvg</t>
  </si>
  <si>
    <t>s_ dfgj  lsga]r</t>
  </si>
  <si>
    <t>v_ dfgj cf];f/k;f/</t>
  </si>
  <si>
    <t>u_ dfgj c+u lemSg], a]Rg]</t>
  </si>
  <si>
    <t>3_ j]Zofudg</t>
  </si>
  <si>
    <t>ª_ j]Zofj[lQ</t>
  </si>
  <si>
    <t>/fxbfgL</t>
  </si>
  <si>
    <t>nfu" cf}ifw</t>
  </si>
  <si>
    <r>
      <t xml:space="preserve"> ;jf/L Hofg</t>
    </r>
    <r>
      <rPr>
        <b/>
        <sz val="10"/>
        <rFont val="Preeti"/>
      </rPr>
      <t/>
    </r>
  </si>
  <si>
    <t>s_ ;jf/Laf6 c+ue+u</t>
  </si>
  <si>
    <t>v_ ;jf/Laf6 st{Jo Hofg</t>
  </si>
  <si>
    <t>u_ nfk/jfxL</t>
  </si>
  <si>
    <t>3_ eljtJo</t>
  </si>
  <si>
    <t>ª_ Ifltk"lt{</t>
  </si>
  <si>
    <t>ljljw</t>
  </si>
  <si>
    <t>s_ c+u k|Tof/f]k0f</t>
  </si>
  <si>
    <t>v_ cfjZos j:t' ;+/If0f</t>
  </si>
  <si>
    <t>u_ sfnf] ahf/</t>
  </si>
  <si>
    <t>3_ uf]aw</t>
  </si>
  <si>
    <t>ª_ h'jf</t>
  </si>
  <si>
    <t>r_ k|frLg :df/s ;DaGwL</t>
  </si>
  <si>
    <t>5_ lzIff P]gsf] bkmf !&amp;-!s_</t>
  </si>
  <si>
    <t>h_ :jf:YosdL{÷;+:yfsf] ;'/Iff</t>
  </si>
  <si>
    <t>em_ cGo</t>
  </si>
  <si>
    <t>cg';"rL @ leqsf d'2fdf cleof]hg / sf/jfxLsf] ljj/0f</t>
  </si>
  <si>
    <t>cWofudg</t>
  </si>
  <si>
    <t>pkef]Qmf ;+/If0f</t>
  </si>
  <si>
    <t xml:space="preserve">cf}iflw </t>
  </si>
  <si>
    <t>vfB kbfy{ ;DaGwL</t>
  </si>
  <si>
    <t xml:space="preserve">kfgL b'lift kfg{] </t>
  </si>
  <si>
    <t xml:space="preserve">jftfj/0f k|b'lift ug{] </t>
  </si>
  <si>
    <t>vfB P]g cGtu{sf</t>
  </si>
  <si>
    <t>u'0f:t/ -k|df0f lrGx_</t>
  </si>
  <si>
    <t>gfk tf}n ;DaGwL</t>
  </si>
  <si>
    <t>lgjf{rg ;DaGwL</t>
  </si>
  <si>
    <t>a}b]lzs /f]huf/</t>
  </si>
  <si>
    <t>/fhZj r'xfj6</t>
  </si>
  <si>
    <t>/fli6«o lgs'~h tyf jGohGt'</t>
  </si>
  <si>
    <t>ljb]zL ljlgdo</t>
  </si>
  <si>
    <t>jg</t>
  </si>
  <si>
    <t>ljB't rf]/L</t>
  </si>
  <si>
    <t>lzIff P]g bkmf !&amp;-!_</t>
  </si>
  <si>
    <t>;DklQ z'4Ls/0f</t>
  </si>
  <si>
    <t>;fdflhs ;'wf/ P]g</t>
  </si>
  <si>
    <t>:jf:Yo Joj;foL kl/ifb\</t>
  </si>
  <si>
    <t>s_ ;/sf/L hUuf bkf]6</t>
  </si>
  <si>
    <t>v_  lt/f] bkf]6</t>
  </si>
  <si>
    <t xml:space="preserve">u_  ljb]zLnfO{ crn ;DklQ x:tfGt/0f </t>
  </si>
  <si>
    <t>3_ ljb]zLnfO{ c+z ck'tfnL lbPsf]</t>
  </si>
  <si>
    <t>s'n hDdf</t>
  </si>
  <si>
    <t>lkmtf{,d'NtjL, cGo</t>
  </si>
  <si>
    <t xml:space="preserve">cw{Goflos lgsfox?sf k}m;nf pk/ lhNnf cbfntdf k'g/fj]bg k/]sf d\2f tyf sf/afxLsf] ljj/0f </t>
  </si>
  <si>
    <t>d'2fsf] gfd</t>
  </si>
  <si>
    <t>nut d'2f</t>
  </si>
  <si>
    <t xml:space="preserve">ut jif{sf] </t>
  </si>
  <si>
    <t xml:space="preserve"> pN6L</t>
  </si>
  <si>
    <t>d'NtjL, 
tfd]nL, cGo</t>
  </si>
  <si>
    <t>s;'/sfod</t>
  </si>
  <si>
    <t>d''2f</t>
  </si>
  <si>
    <t xml:space="preserve">sfnf] ahf/ </t>
  </si>
  <si>
    <t xml:space="preserve">;fj{hlgs ck/fw </t>
  </si>
  <si>
    <t>xft xltof/ v/ vhfgf</t>
  </si>
  <si>
    <t xml:space="preserve">e"dL ;DaGwL </t>
  </si>
  <si>
    <t xml:space="preserve">hUuf;DaGwL </t>
  </si>
  <si>
    <t>jg tyf lgs'~h</t>
  </si>
  <si>
    <t xml:space="preserve">vfB P]g ;DaGwL </t>
  </si>
  <si>
    <t>cg';"rL ! sf d'2fdf</t>
  </si>
  <si>
    <t>cg';"rL @ sf d'2fdf</t>
  </si>
  <si>
    <t>kqmfp k|ltjfbL sf] ;+Vof</t>
  </si>
  <si>
    <t>km/f/ k|ltjfbL sf] ;+Vof</t>
  </si>
  <si>
    <t>y'g5]s ;DaGwL</t>
  </si>
  <si>
    <t>cg';Gwfgsf] qmddf</t>
  </si>
  <si>
    <t>d'2fsf] ;'g'jfOsf] qmddf</t>
  </si>
  <si>
    <t>d'2fsf] ;'? lg0f{o ePkl5</t>
  </si>
  <si>
    <t>y'gfdf</t>
  </si>
  <si>
    <t>w/f}6df</t>
  </si>
  <si>
    <t>a}+s Uof/]G6Ldf</t>
  </si>
  <si>
    <t>tf/]vdf</t>
  </si>
  <si>
    <t>ut dlxgf;Ddsf]</t>
  </si>
  <si>
    <t>o; dlxgf;Ddsf] km5\of{}6</t>
  </si>
  <si>
    <t>xfn;Ddsf] hDdf</t>
  </si>
  <si>
    <t>kmf/fd g+= &amp; क</t>
  </si>
  <si>
    <t xml:space="preserve"> मिलापत्र गर्ने आदेश सम्बन्धमा भएका कारवाहीको विवरण</t>
  </si>
  <si>
    <t xml:space="preserve">अदालतबाट मिलापत्र </t>
  </si>
  <si>
    <t xml:space="preserve">हुने </t>
  </si>
  <si>
    <t xml:space="preserve">भएको </t>
  </si>
  <si>
    <t>d'NtjL, tfd]nL / d'2f :yfgfGt/0f ;DaGwL ljj/0f</t>
  </si>
  <si>
    <t>d'NtjL /x]sf] ;+Vof</t>
  </si>
  <si>
    <t>tfd]nLdf /x]sf] ;V+of</t>
  </si>
  <si>
    <t>d'2f :yfgfGt/0f</t>
  </si>
  <si>
    <t>km5\of{}6</t>
  </si>
  <si>
    <t>:yfgfGt/0f eO{ uPsf]</t>
  </si>
  <si>
    <t>:yfgfGt/0f eO{ cfPsf]</t>
  </si>
  <si>
    <t>] cfTdxTof jf k|ltjfbL gx'g] d'2fdf d'2f grnfpg] u/L ePsf lg0{fo ljj/0f</t>
  </si>
  <si>
    <t>ljif vfP/</t>
  </si>
  <si>
    <t>cfuf]nfuL
af6</t>
  </si>
  <si>
    <t>em'l08P/</t>
  </si>
  <si>
    <t>xltof/
af6</t>
  </si>
  <si>
    <t>s/]G6 nfu]/</t>
  </si>
  <si>
    <t>n8]/</t>
  </si>
  <si>
    <t>kfgLdf 8'a]/</t>
  </si>
  <si>
    <t>xfd
kmfn]/</t>
  </si>
  <si>
    <t>sfg"gL /fo ;DaGwL ljj/0f</t>
  </si>
  <si>
    <t>sfg"gL /fo dfu ug{] sfof{no ;+Vof</t>
  </si>
  <si>
    <t>sfg"gL /fo dfu ;+Vof</t>
  </si>
  <si>
    <t>sfg"gL /fo k|bfg u/]sf] ;V+of</t>
  </si>
  <si>
    <t>sfg"gL /fo lbg afFsL ;+Vof</t>
  </si>
  <si>
    <t>ut dlxgf ;Ddsf]</t>
  </si>
  <si>
    <t>dlxnf ÷afn
aflnsf</t>
  </si>
  <si>
    <t>Hofg÷pBf]u ;d]t</t>
  </si>
  <si>
    <t>h=s=÷pBf]u</t>
  </si>
  <si>
    <t>dfgj j]rljvg</t>
  </si>
  <si>
    <t>rf]/L</t>
  </si>
  <si>
    <t>ckx/0f</t>
  </si>
  <si>
    <t>kLl8t</t>
  </si>
  <si>
    <t>ut dlxgf 
;Ddsf]</t>
  </si>
  <si>
    <t>dlxnf</t>
  </si>
  <si>
    <t>afnaflnsf</t>
  </si>
  <si>
    <t>h]i7 gful/s</t>
  </si>
  <si>
    <t>o; dlxgf sf]</t>
  </si>
  <si>
    <t>kmf/fd g+= !@</t>
  </si>
  <si>
    <t>lhNnf ;/sf/L jsLn sfof{nosf] ah]6 ljlgof]hg, lgsf;f / vr{sf] ljj/0f</t>
  </si>
  <si>
    <t>lh=;=
j=sf=</t>
  </si>
  <si>
    <t>ljlgof]hg</t>
  </si>
  <si>
    <t>lgsf;f</t>
  </si>
  <si>
    <t>vr{</t>
  </si>
  <si>
    <t>rfn'</t>
  </si>
  <si>
    <t>k'Flhut</t>
  </si>
  <si>
    <t>;++= 
;'b'9Ls/0f rfn'</t>
  </si>
  <si>
    <t>;++= ;'b'9Ls/0f rfn'</t>
  </si>
  <si>
    <t>kmf/fd g+= !#</t>
  </si>
  <si>
    <t>lhNnf ;/sf/L jsLn sfof{nosf] hUuf / ejgsf] ljj/0f</t>
  </si>
  <si>
    <t xml:space="preserve">hUufsf] 
</t>
  </si>
  <si>
    <t>cfkm\g} ejg</t>
  </si>
  <si>
    <t>sDkfp8jfn</t>
  </si>
  <si>
    <t>sf]7f ;+Vof</t>
  </si>
  <si>
    <t>lgdf{0fsf] cj:yf</t>
  </si>
  <si>
    <t>sfof{no ef8fdf</t>
  </si>
  <si>
    <t>If]qkmn</t>
  </si>
  <si>
    <t>PsfO{</t>
  </si>
  <si>
    <t>sfof{no</t>
  </si>
  <si>
    <t>lgjf;</t>
  </si>
  <si>
    <t>cf+lzs</t>
  </si>
  <si>
    <t>5}g</t>
  </si>
  <si>
    <t>lgdf{0ffwLg</t>
  </si>
  <si>
    <t xml:space="preserve">k|f/de </t>
  </si>
  <si>
    <t>k|lqmofdf</t>
  </si>
  <si>
    <t>kmf/fd g+= !$</t>
  </si>
  <si>
    <t>ljj/0f l:ylt</t>
  </si>
  <si>
    <t>lh=;=j=sf===</t>
  </si>
  <si>
    <t>ljj/0f</t>
  </si>
  <si>
    <t>sf/</t>
  </si>
  <si>
    <t>hLk</t>
  </si>
  <si>
    <t>Eofg</t>
  </si>
  <si>
    <t>df]6/;fOsn</t>
  </si>
  <si>
    <t>;fOsn</t>
  </si>
  <si>
    <t>Nofk6k</t>
  </si>
  <si>
    <t>sDKo'6/</t>
  </si>
  <si>
    <t>lk|G6/
 ;+Vof</t>
  </si>
  <si>
    <t>OGe6/
 ;+Vof</t>
  </si>
  <si>
    <t>;f]nf/</t>
  </si>
  <si>
    <t>kmf]6f]slk
;+Vof</t>
  </si>
  <si>
    <t>6]lnkmf]g
;+Vof</t>
  </si>
  <si>
    <t>ˆofS;
;+Vof</t>
  </si>
  <si>
    <t>:sfg/</t>
  </si>
  <si>
    <t>g]6jls{Ë</t>
  </si>
  <si>
    <t>OG6/g]6</t>
  </si>
  <si>
    <t>k':ts 
;+Vof</t>
  </si>
  <si>
    <t>rfn' cj:yf</t>
  </si>
  <si>
    <t>dd{t ug{'kg{]</t>
  </si>
  <si>
    <t>sfd gnfUg]</t>
  </si>
  <si>
    <t>kmf/fd g+= !%</t>
  </si>
  <si>
    <t>hgzlQm ljj/0f</t>
  </si>
  <si>
    <t>;]jf÷
;d"x</t>
  </si>
  <si>
    <t>kb</t>
  </si>
  <si>
    <t>lhNnf ;/sf/L jsLn sfof{no =============</t>
  </si>
  <si>
    <t>b/aGbL</t>
  </si>
  <si>
    <t>kbk"lt{</t>
  </si>
  <si>
    <t>vfnL</t>
  </si>
  <si>
    <t>s/f/</t>
  </si>
  <si>
    <t>Gofo ;]jf, ;/sf/L
 jsLn ;d"x</t>
  </si>
  <si>
    <t>/f=k= k|yd</t>
  </si>
  <si>
    <t>/f=k=l4tLo</t>
  </si>
  <si>
    <t>/f=k=t[tLo</t>
  </si>
  <si>
    <t>/f=k=cg=k|yd</t>
  </si>
  <si>
    <t>/f=k=cg+=l4tLo</t>
  </si>
  <si>
    <t>k|zf;g ;]jf
;fdfGo k|zf;g ;d"x</t>
  </si>
  <si>
    <t>k|zf;g ;]jf
 n]vf ;d"x</t>
  </si>
  <si>
    <t>ljljw ;]jf</t>
  </si>
  <si>
    <t>cGo ;]jf÷;d"x</t>
  </si>
  <si>
    <t>xn'sf ;jf/L rfns</t>
  </si>
  <si>
    <t>sfof{no ;xof]uL</t>
  </si>
  <si>
    <t>जिल्ला सरकारी वकील कार्यालय, भक्तपुर</t>
  </si>
  <si>
    <t>फारम नं. १</t>
  </si>
  <si>
    <t>जि.न्या .व. श्याम प्रसाद दहाल</t>
  </si>
  <si>
    <t>जि.न्या .व. रुद्र प्रसाद पन्थी</t>
  </si>
  <si>
    <t>स.जि.न्या .व. भक्ति उपाध्याय</t>
  </si>
  <si>
    <t>स.जि.न्या .व. इन्दु घिमिरे</t>
  </si>
  <si>
    <t>स.जि.न्या .व. बिनिता कार्की</t>
  </si>
  <si>
    <t>अन्य आदेश</t>
  </si>
  <si>
    <t>lhNnf ;/sf/L jsLn sfof{no, भक्तपुर</t>
  </si>
  <si>
    <t>lhNnf ;/s/L jsLn sfof{no , भक्तपुर</t>
  </si>
  <si>
    <t xml:space="preserve">lhNnf ;/s/L jsLn sfof{no, भक्तk'/ </t>
  </si>
  <si>
    <t>lhNnf ;/s/L jsLn sfof{no, भक्तपुर</t>
  </si>
  <si>
    <t xml:space="preserve">lhNnf ;/s/L
jlsn sfof{no, भक्तपुर </t>
  </si>
  <si>
    <t>lh=;=j=sf=, भक्तपुर</t>
  </si>
  <si>
    <t>अभद्र व्यवहार</t>
  </si>
  <si>
    <t>अन्य</t>
  </si>
  <si>
    <t>तयार गर्ने</t>
  </si>
  <si>
    <t xml:space="preserve">नायव सुब्बा </t>
  </si>
  <si>
    <t>सन्तोषी खनाल</t>
  </si>
  <si>
    <t xml:space="preserve">प्रमाणित गर्ने </t>
  </si>
  <si>
    <t xml:space="preserve">जिल्ला न्यायाधिवक्ता </t>
  </si>
  <si>
    <t>श्याम प्रसाद दहाल</t>
  </si>
  <si>
    <t xml:space="preserve">     kqmfp, km/f/ tyf y'g5]s ;DaGwL ljj/0f</t>
  </si>
  <si>
    <t xml:space="preserve">   d'2fdf dlxnf tyf afnaflnsf kLl8t jf k|ltjfbL ePsf ljj/0f</t>
  </si>
  <si>
    <t>kmf/d g+= !!</t>
  </si>
  <si>
    <t>kmf/d g+= !)</t>
  </si>
  <si>
    <t>kmf/d g+= (</t>
  </si>
  <si>
    <t>kmf/d g+= *</t>
  </si>
  <si>
    <t>kmf/d g+= &amp;</t>
  </si>
  <si>
    <t xml:space="preserve"> kmf/d g+= ^</t>
  </si>
  <si>
    <t>kmf/d g+=%</t>
  </si>
  <si>
    <t>kmf/d g+= $</t>
  </si>
  <si>
    <t>kmf/d g+= #</t>
  </si>
  <si>
    <t>kmf/d g+= @</t>
  </si>
  <si>
    <t xml:space="preserve">निशा दाहाल </t>
  </si>
  <si>
    <t xml:space="preserve">निशा  दाहाल </t>
  </si>
  <si>
    <t>निशा दाहाल</t>
  </si>
  <si>
    <t>आ.व. २०८०।०८१ को वार्षिक प्रतिवेदन</t>
  </si>
  <si>
    <t>आ.व ०८०/८१ को वार्षिक   प्रतिवेदन ।</t>
  </si>
  <si>
    <t>आ.व. २०८०।०८१ को वार्षिक  प्रतिवेदन</t>
  </si>
  <si>
    <t xml:space="preserve">ठगी </t>
  </si>
  <si>
    <t>आ.व. २०८०।०८१ वार्षिक प्रतिवेदन</t>
  </si>
  <si>
    <t>आ.व. २०८०।०८१ वार्षिक  प्रतिवेदन</t>
  </si>
  <si>
    <t>जिल्ला सरकारी वकिल कार्यालय,भक्तपुर</t>
  </si>
  <si>
    <t>४ आना १ पैसा</t>
  </si>
  <si>
    <t>छ ।</t>
  </si>
  <si>
    <t>निशा  दाहाल</t>
  </si>
  <si>
    <t>आ.व. २०८०।०८१ को मासिक प्रतिवेदन ।</t>
  </si>
  <si>
    <t>सोलार तथा ईन्भटर आवश्यक ।</t>
  </si>
  <si>
    <t xml:space="preserve">स्कुटर वा मोटरसाईकल
 अति आवश्यक </t>
  </si>
  <si>
    <t>⁻</t>
  </si>
  <si>
    <t xml:space="preserve">कम्पुटर आपरेटर </t>
  </si>
  <si>
    <t xml:space="preserve">करारमा </t>
  </si>
  <si>
    <t xml:space="preserve">३
१ जना काजमा </t>
  </si>
  <si>
    <t xml:space="preserve">
करारमा </t>
  </si>
  <si>
    <t xml:space="preserve">                    आ.व. २०८०।०८१ वार्षिक प्रतिवेदन</t>
  </si>
  <si>
    <t xml:space="preserve">r_ cGo हाडनाता करणी </t>
  </si>
  <si>
    <t>h_ cGo सट्टावाजी</t>
  </si>
  <si>
    <t>फरार प्रतिवादी सं</t>
  </si>
  <si>
    <t>जम्मा</t>
  </si>
  <si>
    <t>थुनछेक सम्बन्धी</t>
  </si>
  <si>
    <t>थुनामा</t>
  </si>
  <si>
    <t>धरौटीमा</t>
  </si>
  <si>
    <t>तारेखमा</t>
  </si>
  <si>
    <t xml:space="preserve">पक्राउ प्रतिवादीको संख्या </t>
  </si>
  <si>
    <t>आ.व. २०८०।०८१को  वार्षिक प्रतिवेदन</t>
  </si>
  <si>
    <t>आ.व ०८०/८१ को वार्षिक प्रतिवेदन ।</t>
  </si>
  <si>
    <t xml:space="preserve">लगत मुद्दा  सं </t>
  </si>
  <si>
    <t xml:space="preserve">गत वर्षको </t>
  </si>
  <si>
    <t xml:space="preserve">मुद्दा </t>
  </si>
  <si>
    <t xml:space="preserve">प्रतिवादी </t>
  </si>
  <si>
    <t xml:space="preserve">पिडित </t>
  </si>
  <si>
    <t xml:space="preserve">यस वर्षको </t>
  </si>
  <si>
    <t xml:space="preserve">मुद्दा  </t>
  </si>
  <si>
    <t xml:space="preserve">जम्मा </t>
  </si>
  <si>
    <t>फर्छयौट</t>
  </si>
  <si>
    <t xml:space="preserve">मिलापत्रको आदेशको निर्णय </t>
  </si>
  <si>
    <t xml:space="preserve">नहुने </t>
  </si>
  <si>
    <t xml:space="preserve">नभएको </t>
  </si>
  <si>
    <t xml:space="preserve">बाँकी </t>
  </si>
  <si>
    <t xml:space="preserve">कैफियत </t>
  </si>
  <si>
    <t xml:space="preserve">                             आ.व. २०८०।०८१ वार्षिक प्रतिवेदन</t>
  </si>
  <si>
    <t>;+ul7t ck/fwdf ul/Psf] cleof]hg / sf/afxLsf] ljj/0f</t>
  </si>
  <si>
    <t>km5\of{}6 ;+ul7t ck/fwtkm{</t>
  </si>
  <si>
    <t>km5\of}{6 ;+Vof d"n d'2ftkm{</t>
  </si>
  <si>
    <t>s;"/ sfod</t>
  </si>
  <si>
    <t>बैकिङ्ग
कसुर</t>
  </si>
  <si>
    <t>st{Jo Hofg</t>
  </si>
  <si>
    <t xml:space="preserve">ckx/0f jf z/L/ aGws </t>
  </si>
  <si>
    <t>ha/h:tL s/0fL</t>
  </si>
  <si>
    <t>7uL</t>
  </si>
  <si>
    <t>a}ls+u s;"/</t>
  </si>
  <si>
    <t>dfgj a]rljvg tyf cf];f/k;f/</t>
  </si>
  <si>
    <t>lj:kmf]6s kbfy{</t>
  </si>
  <si>
    <t>बैकिङ्ग कसुर</t>
  </si>
  <si>
    <t>कसुर ठहर८०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</si>
</sst>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00439]0"/>
  </numFmts>
  <fonts count="6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Preeti"/>
    </font>
    <font>
      <sz val="10"/>
      <name val="Preeti"/>
    </font>
    <font>
      <b/>
      <sz val="12"/>
      <name val="Preeti"/>
    </font>
    <font>
      <sz val="12"/>
      <name val="Preeti"/>
    </font>
    <font>
      <b/>
      <sz val="14"/>
      <name val="Preeti"/>
    </font>
    <font>
      <sz val="10"/>
      <color theme="1"/>
      <name val="Preeti"/>
    </font>
    <font>
      <sz val="10"/>
      <name val="Arial"/>
      <family val="2"/>
    </font>
    <font>
      <b/>
      <sz val="10"/>
      <name val="Preeti"/>
    </font>
    <font>
      <sz val="11"/>
      <name val="Preeti"/>
    </font>
    <font>
      <sz val="9"/>
      <name val="Preeti"/>
    </font>
    <font>
      <sz val="9"/>
      <name val="Fontasy Himali"/>
      <family val="5"/>
    </font>
    <font>
      <sz val="10"/>
      <name val="Fontasy Himali"/>
      <family val="5"/>
    </font>
    <font>
      <b/>
      <sz val="15"/>
      <name val="Preeti"/>
    </font>
    <font>
      <b/>
      <sz val="14"/>
      <color theme="1"/>
      <name val="Preeti"/>
    </font>
    <font>
      <sz val="12"/>
      <color theme="1"/>
      <name val="Preeti"/>
    </font>
    <font>
      <sz val="8"/>
      <color theme="1"/>
      <name val="Fontasy Himali"/>
      <family val="5"/>
    </font>
    <font>
      <sz val="8"/>
      <color theme="1"/>
      <name val="Preeti"/>
    </font>
    <font>
      <sz val="9"/>
      <color theme="1"/>
      <name val="Preeti"/>
    </font>
    <font>
      <sz val="11"/>
      <color indexed="8"/>
      <name val="Preeti"/>
    </font>
    <font>
      <b/>
      <sz val="11"/>
      <name val="Preeti"/>
    </font>
    <font>
      <b/>
      <sz val="16"/>
      <name val="Preeti"/>
    </font>
    <font>
      <sz val="11"/>
      <color theme="1"/>
      <name val="Kalimati"/>
      <charset val="1"/>
    </font>
    <font>
      <b/>
      <sz val="11"/>
      <color theme="1"/>
      <name val="Kalimati"/>
      <charset val="1"/>
    </font>
    <font>
      <b/>
      <sz val="9"/>
      <color theme="1"/>
      <name val="Kalimati"/>
      <charset val="1"/>
    </font>
    <font>
      <sz val="10"/>
      <color theme="1"/>
      <name val="FONTASY_ HIMALI_ TT"/>
      <family val="5"/>
    </font>
    <font>
      <sz val="10"/>
      <color theme="1"/>
      <name val="Mangal"/>
      <family val="1"/>
    </font>
    <font>
      <b/>
      <sz val="8"/>
      <name val="Preeti"/>
    </font>
    <font>
      <sz val="16"/>
      <color theme="1"/>
      <name val="Kokila"/>
      <family val="2"/>
    </font>
    <font>
      <b/>
      <sz val="11"/>
      <name val="Kokila "/>
    </font>
    <font>
      <b/>
      <sz val="10"/>
      <name val="Kokila "/>
    </font>
    <font>
      <b/>
      <sz val="10"/>
      <color theme="1"/>
      <name val="Kokila "/>
    </font>
    <font>
      <sz val="10"/>
      <name val="Kokila"/>
      <family val="2"/>
    </font>
    <font>
      <sz val="8"/>
      <color theme="1"/>
      <name val="Preeti "/>
    </font>
    <font>
      <sz val="14"/>
      <name val="Preeti"/>
    </font>
    <font>
      <b/>
      <sz val="14"/>
      <color theme="1"/>
      <name val="Kokila"/>
      <family val="2"/>
    </font>
    <font>
      <b/>
      <sz val="10"/>
      <color theme="1"/>
      <name val="Preeti"/>
    </font>
    <font>
      <sz val="10"/>
      <color theme="1"/>
      <name val="Fontasy Himali"/>
      <family val="5"/>
    </font>
    <font>
      <b/>
      <sz val="16"/>
      <name val="Kokila"/>
      <family val="2"/>
    </font>
    <font>
      <b/>
      <sz val="16"/>
      <color theme="1"/>
      <name val="Kokila"/>
      <family val="2"/>
    </font>
    <font>
      <b/>
      <sz val="12"/>
      <name val="Kokila "/>
    </font>
    <font>
      <b/>
      <sz val="12"/>
      <color theme="1"/>
      <name val="Kokila "/>
    </font>
    <font>
      <b/>
      <sz val="9"/>
      <color theme="1"/>
      <name val="Preeti"/>
    </font>
    <font>
      <b/>
      <sz val="12"/>
      <color theme="1"/>
      <name val="Preeti"/>
    </font>
    <font>
      <sz val="14"/>
      <color theme="1"/>
      <name val="Kokila"/>
      <family val="2"/>
    </font>
    <font>
      <sz val="12"/>
      <color theme="1"/>
      <name val="Kokila"/>
      <family val="2"/>
    </font>
    <font>
      <sz val="16"/>
      <name val="Preeti"/>
    </font>
    <font>
      <sz val="16"/>
      <color theme="1"/>
      <name val="Preeti"/>
    </font>
    <font>
      <sz val="12"/>
      <color theme="1"/>
      <name val="Fontasy Himali"/>
      <family val="5"/>
    </font>
    <font>
      <b/>
      <sz val="10"/>
      <name val="Calibri"/>
      <family val="2"/>
    </font>
    <font>
      <b/>
      <u/>
      <sz val="16"/>
      <name val="Preeti"/>
    </font>
    <font>
      <sz val="11"/>
      <name val="Kokila"/>
      <family val="2"/>
    </font>
    <font>
      <sz val="10"/>
      <name val="Kalimati"/>
      <charset val="1"/>
    </font>
    <font>
      <b/>
      <sz val="10"/>
      <name val="Kalimati"/>
      <charset val="1"/>
    </font>
    <font>
      <b/>
      <sz val="10"/>
      <color theme="1"/>
      <name val="Kalimati"/>
      <charset val="1"/>
    </font>
    <font>
      <b/>
      <sz val="9"/>
      <name val="Kalimati"/>
      <charset val="1"/>
    </font>
    <font>
      <sz val="9"/>
      <color theme="1"/>
      <name val="Kalimati"/>
      <charset val="1"/>
    </font>
    <font>
      <sz val="9"/>
      <name val="Kalimati"/>
      <charset val="1"/>
    </font>
    <font>
      <sz val="10"/>
      <color theme="1"/>
      <name val="Kalimati"/>
      <charset val="1"/>
    </font>
    <font>
      <sz val="9"/>
      <color theme="1"/>
      <name val="Mangal"/>
      <family val="1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Kokila"/>
      <family val="2"/>
    </font>
    <font>
      <sz val="11"/>
      <color theme="1"/>
      <name val="Preet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10" fillId="0" borderId="3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9" xfId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10" fillId="0" borderId="3" xfId="1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3" xfId="0" applyFont="1" applyBorder="1" applyAlignment="1">
      <alignment vertical="center"/>
    </xf>
    <xf numFmtId="0" fontId="3" fillId="0" borderId="9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12" xfId="0" applyFont="1" applyBorder="1"/>
    <xf numFmtId="0" fontId="10" fillId="0" borderId="13" xfId="0" applyFont="1" applyBorder="1" applyAlignment="1">
      <alignment wrapText="1"/>
    </xf>
    <xf numFmtId="0" fontId="3" fillId="0" borderId="9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/>
    <xf numFmtId="0" fontId="14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6" xfId="0" applyFont="1" applyBorder="1" applyAlignment="1"/>
    <xf numFmtId="0" fontId="11" fillId="0" borderId="3" xfId="0" applyFont="1" applyBorder="1" applyAlignment="1">
      <alignment wrapText="1"/>
    </xf>
    <xf numFmtId="0" fontId="11" fillId="0" borderId="3" xfId="0" applyFont="1" applyBorder="1" applyAlignment="1"/>
    <xf numFmtId="0" fontId="10" fillId="0" borderId="6" xfId="0" applyFont="1" applyBorder="1" applyAlignment="1"/>
    <xf numFmtId="0" fontId="3" fillId="0" borderId="2" xfId="0" applyFont="1" applyBorder="1"/>
    <xf numFmtId="0" fontId="10" fillId="0" borderId="5" xfId="0" applyFont="1" applyBorder="1" applyAlignment="1"/>
    <xf numFmtId="0" fontId="16" fillId="0" borderId="0" xfId="0" applyFont="1" applyBorder="1"/>
    <xf numFmtId="0" fontId="3" fillId="0" borderId="0" xfId="0" applyFont="1" applyFill="1"/>
    <xf numFmtId="0" fontId="15" fillId="0" borderId="0" xfId="0" applyFont="1" applyBorder="1" applyAlignment="1">
      <alignment vertical="center" textRotation="90"/>
    </xf>
    <xf numFmtId="0" fontId="3" fillId="0" borderId="3" xfId="0" applyFont="1" applyBorder="1" applyAlignment="1"/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5" fillId="0" borderId="0" xfId="0" applyFont="1" applyBorder="1" applyAlignment="1">
      <alignment horizontal="center" vertical="center" textRotation="90"/>
    </xf>
    <xf numFmtId="0" fontId="19" fillId="0" borderId="0" xfId="0" applyFont="1" applyBorder="1"/>
    <xf numFmtId="0" fontId="4" fillId="0" borderId="0" xfId="0" applyFont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2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vertical="top"/>
    </xf>
    <xf numFmtId="0" fontId="22" fillId="0" borderId="0" xfId="0" applyFont="1"/>
    <xf numFmtId="0" fontId="5" fillId="0" borderId="13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23" fillId="0" borderId="0" xfId="0" applyFont="1" applyAlignment="1">
      <alignment vertical="center"/>
    </xf>
    <xf numFmtId="0" fontId="2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/>
    <xf numFmtId="0" fontId="22" fillId="0" borderId="0" xfId="0" applyFont="1" applyAlignment="1">
      <alignment horizontal="left"/>
    </xf>
    <xf numFmtId="0" fontId="3" fillId="0" borderId="12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0" xfId="0" applyFont="1" applyBorder="1"/>
    <xf numFmtId="0" fontId="3" fillId="0" borderId="0" xfId="0" applyFont="1" applyBorder="1" applyAlignment="1">
      <alignment vertical="top" wrapText="1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10" fillId="0" borderId="0" xfId="0" applyFont="1"/>
    <xf numFmtId="0" fontId="10" fillId="0" borderId="3" xfId="0" applyFont="1" applyBorder="1" applyAlignment="1"/>
    <xf numFmtId="0" fontId="10" fillId="0" borderId="6" xfId="0" applyFont="1" applyBorder="1"/>
    <xf numFmtId="0" fontId="10" fillId="0" borderId="9" xfId="0" applyFont="1" applyBorder="1" applyAlignment="1">
      <alignment vertical="top" wrapText="1"/>
    </xf>
    <xf numFmtId="0" fontId="10" fillId="0" borderId="9" xfId="0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3" xfId="0" applyFont="1" applyBorder="1"/>
    <xf numFmtId="0" fontId="10" fillId="0" borderId="4" xfId="0" applyFont="1" applyBorder="1" applyAlignment="1"/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 applyAlignment="1"/>
    <xf numFmtId="0" fontId="3" fillId="0" borderId="0" xfId="0" applyFont="1" applyBorder="1" applyAlignment="1"/>
    <xf numFmtId="0" fontId="4" fillId="0" borderId="0" xfId="0" applyFont="1" applyFill="1"/>
    <xf numFmtId="0" fontId="28" fillId="0" borderId="0" xfId="0" applyFont="1"/>
    <xf numFmtId="0" fontId="9" fillId="0" borderId="0" xfId="0" applyFont="1"/>
    <xf numFmtId="0" fontId="9" fillId="0" borderId="3" xfId="0" applyFont="1" applyBorder="1" applyAlignment="1">
      <alignment horizontal="center"/>
    </xf>
    <xf numFmtId="0" fontId="3" fillId="0" borderId="1" xfId="0" applyFont="1" applyBorder="1"/>
    <xf numFmtId="0" fontId="5" fillId="0" borderId="1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0" borderId="15" xfId="0" applyFont="1" applyBorder="1" applyAlignment="1">
      <alignment horizontal="center" textRotation="90" wrapText="1"/>
    </xf>
    <xf numFmtId="0" fontId="5" fillId="0" borderId="8" xfId="0" applyFont="1" applyBorder="1" applyAlignment="1">
      <alignment horizontal="center" textRotation="90" wrapText="1"/>
    </xf>
    <xf numFmtId="0" fontId="2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30" fillId="0" borderId="0" xfId="0" applyFont="1" applyAlignment="1">
      <alignment horizontal="left"/>
    </xf>
    <xf numFmtId="0" fontId="1" fillId="0" borderId="0" xfId="0" applyFont="1"/>
    <xf numFmtId="0" fontId="30" fillId="0" borderId="0" xfId="0" applyFont="1"/>
    <xf numFmtId="0" fontId="30" fillId="0" borderId="0" xfId="0" applyFont="1" applyBorder="1"/>
    <xf numFmtId="0" fontId="31" fillId="0" borderId="0" xfId="0" applyFont="1"/>
    <xf numFmtId="0" fontId="12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12" xfId="0" applyFont="1" applyBorder="1" applyAlignment="1"/>
    <xf numFmtId="0" fontId="12" fillId="0" borderId="13" xfId="0" applyFont="1" applyBorder="1" applyAlignment="1"/>
    <xf numFmtId="0" fontId="12" fillId="0" borderId="9" xfId="0" applyFont="1" applyBorder="1" applyAlignment="1"/>
    <xf numFmtId="164" fontId="13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0" fillId="0" borderId="0" xfId="0" applyAlignment="1"/>
    <xf numFmtId="0" fontId="21" fillId="0" borderId="0" xfId="0" applyFont="1" applyBorder="1" applyAlignment="1"/>
    <xf numFmtId="164" fontId="0" fillId="0" borderId="0" xfId="0" applyNumberFormat="1"/>
    <xf numFmtId="164" fontId="18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2" fillId="0" borderId="15" xfId="0" applyFont="1" applyBorder="1" applyAlignment="1"/>
    <xf numFmtId="0" fontId="7" fillId="0" borderId="1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5" fillId="0" borderId="13" xfId="0" applyFont="1" applyFill="1" applyBorder="1" applyAlignment="1">
      <alignment horizontal="center" vertical="center" textRotation="90"/>
    </xf>
    <xf numFmtId="0" fontId="15" fillId="0" borderId="9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8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8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8" fillId="0" borderId="12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164" fontId="6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164" fontId="22" fillId="0" borderId="3" xfId="0" applyNumberFormat="1" applyFont="1" applyBorder="1" applyAlignment="1">
      <alignment horizontal="center"/>
    </xf>
    <xf numFmtId="164" fontId="22" fillId="0" borderId="4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64" fontId="39" fillId="0" borderId="3" xfId="1" applyNumberFormat="1" applyFont="1" applyBorder="1" applyAlignment="1">
      <alignment horizontal="center"/>
    </xf>
    <xf numFmtId="164" fontId="39" fillId="0" borderId="9" xfId="1" applyNumberFormat="1" applyFont="1" applyBorder="1" applyAlignment="1">
      <alignment horizontal="center"/>
    </xf>
    <xf numFmtId="164" fontId="39" fillId="0" borderId="4" xfId="1" applyNumberFormat="1" applyFont="1" applyBorder="1" applyAlignment="1">
      <alignment horizontal="center"/>
    </xf>
    <xf numFmtId="164" fontId="39" fillId="0" borderId="4" xfId="0" applyNumberFormat="1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3" xfId="0" applyFont="1" applyBorder="1" applyAlignment="1">
      <alignment horizontal="center" wrapText="1"/>
    </xf>
    <xf numFmtId="0" fontId="39" fillId="0" borderId="3" xfId="1" applyFont="1" applyBorder="1" applyAlignment="1">
      <alignment horizontal="center"/>
    </xf>
    <xf numFmtId="164" fontId="40" fillId="0" borderId="3" xfId="0" applyNumberFormat="1" applyFont="1" applyBorder="1" applyAlignment="1">
      <alignment horizontal="center"/>
    </xf>
    <xf numFmtId="164" fontId="40" fillId="0" borderId="0" xfId="0" applyNumberFormat="1" applyFont="1" applyAlignment="1">
      <alignment horizontal="center"/>
    </xf>
    <xf numFmtId="164" fontId="39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" fillId="0" borderId="0" xfId="0" applyFont="1" applyBorder="1"/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1" fillId="0" borderId="0" xfId="0" applyFont="1" applyBorder="1"/>
    <xf numFmtId="0" fontId="43" fillId="0" borderId="0" xfId="0" applyFont="1" applyBorder="1" applyAlignment="1"/>
    <xf numFmtId="0" fontId="44" fillId="0" borderId="0" xfId="0" applyFont="1" applyBorder="1"/>
    <xf numFmtId="0" fontId="43" fillId="0" borderId="0" xfId="0" applyFont="1" applyBorder="1"/>
    <xf numFmtId="0" fontId="1" fillId="0" borderId="0" xfId="0" applyFont="1" applyAlignment="1"/>
    <xf numFmtId="0" fontId="9" fillId="0" borderId="0" xfId="0" applyFont="1" applyAlignment="1"/>
    <xf numFmtId="0" fontId="28" fillId="0" borderId="0" xfId="0" applyFont="1" applyBorder="1" applyAlignment="1"/>
    <xf numFmtId="0" fontId="4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6" fillId="0" borderId="0" xfId="0" applyFont="1"/>
    <xf numFmtId="0" fontId="45" fillId="0" borderId="0" xfId="0" applyFont="1"/>
    <xf numFmtId="0" fontId="46" fillId="0" borderId="0" xfId="0" applyFont="1"/>
    <xf numFmtId="164" fontId="6" fillId="0" borderId="6" xfId="0" applyNumberFormat="1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top" wrapText="1"/>
    </xf>
    <xf numFmtId="0" fontId="29" fillId="0" borderId="0" xfId="0" applyFont="1"/>
    <xf numFmtId="0" fontId="26" fillId="0" borderId="3" xfId="0" applyFont="1" applyFill="1" applyBorder="1" applyAlignment="1">
      <alignment horizontal="center"/>
    </xf>
    <xf numFmtId="164" fontId="47" fillId="0" borderId="3" xfId="0" applyNumberFormat="1" applyFont="1" applyBorder="1" applyAlignment="1">
      <alignment horizontal="center" vertical="center"/>
    </xf>
    <xf numFmtId="164" fontId="47" fillId="0" borderId="3" xfId="0" applyNumberFormat="1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/>
    </xf>
    <xf numFmtId="0" fontId="0" fillId="0" borderId="0" xfId="0" applyFont="1"/>
    <xf numFmtId="164" fontId="47" fillId="0" borderId="6" xfId="0" applyNumberFormat="1" applyFont="1" applyBorder="1" applyAlignment="1">
      <alignment horizontal="center"/>
    </xf>
    <xf numFmtId="164" fontId="47" fillId="0" borderId="6" xfId="0" applyNumberFormat="1" applyFont="1" applyBorder="1" applyAlignment="1">
      <alignment horizontal="center" wrapText="1"/>
    </xf>
    <xf numFmtId="164" fontId="47" fillId="0" borderId="3" xfId="0" applyNumberFormat="1" applyFont="1" applyBorder="1" applyAlignment="1">
      <alignment horizontal="center" wrapText="1"/>
    </xf>
    <xf numFmtId="164" fontId="47" fillId="0" borderId="3" xfId="0" applyNumberFormat="1" applyFont="1" applyBorder="1" applyAlignment="1">
      <alignment horizontal="center"/>
    </xf>
    <xf numFmtId="164" fontId="48" fillId="0" borderId="6" xfId="0" applyNumberFormat="1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47" fillId="0" borderId="6" xfId="0" applyNumberFormat="1" applyFont="1" applyBorder="1" applyAlignment="1">
      <alignment wrapText="1"/>
    </xf>
    <xf numFmtId="164" fontId="48" fillId="0" borderId="6" xfId="0" applyNumberFormat="1" applyFont="1" applyFill="1" applyBorder="1" applyAlignment="1">
      <alignment horizontal="center"/>
    </xf>
    <xf numFmtId="164" fontId="47" fillId="0" borderId="3" xfId="0" applyNumberFormat="1" applyFont="1" applyBorder="1" applyAlignment="1">
      <alignment horizontal="center" vertical="top" wrapText="1"/>
    </xf>
    <xf numFmtId="164" fontId="35" fillId="0" borderId="3" xfId="0" applyNumberFormat="1" applyFont="1" applyBorder="1" applyAlignment="1">
      <alignment horizontal="center" vertical="top" wrapText="1"/>
    </xf>
    <xf numFmtId="164" fontId="35" fillId="0" borderId="3" xfId="0" applyNumberFormat="1" applyFont="1" applyBorder="1" applyAlignment="1">
      <alignment horizontal="center"/>
    </xf>
    <xf numFmtId="164" fontId="35" fillId="0" borderId="4" xfId="0" applyNumberFormat="1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64" fontId="10" fillId="0" borderId="0" xfId="0" applyNumberFormat="1" applyFont="1" applyBorder="1" applyAlignment="1">
      <alignment vertical="center"/>
    </xf>
    <xf numFmtId="164" fontId="3" fillId="0" borderId="0" xfId="0" applyNumberFormat="1" applyFont="1"/>
    <xf numFmtId="164" fontId="10" fillId="0" borderId="5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top" wrapText="1"/>
    </xf>
    <xf numFmtId="164" fontId="10" fillId="0" borderId="3" xfId="0" applyNumberFormat="1" applyFont="1" applyBorder="1" applyAlignment="1">
      <alignment vertical="top" wrapText="1"/>
    </xf>
    <xf numFmtId="164" fontId="3" fillId="0" borderId="3" xfId="0" applyNumberFormat="1" applyFont="1" applyBorder="1"/>
    <xf numFmtId="164" fontId="10" fillId="0" borderId="4" xfId="0" applyNumberFormat="1" applyFont="1" applyBorder="1"/>
    <xf numFmtId="164" fontId="3" fillId="0" borderId="6" xfId="0" applyNumberFormat="1" applyFont="1" applyBorder="1"/>
    <xf numFmtId="164" fontId="3" fillId="0" borderId="3" xfId="0" applyNumberFormat="1" applyFont="1" applyBorder="1" applyAlignment="1"/>
    <xf numFmtId="0" fontId="3" fillId="0" borderId="4" xfId="0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0" fontId="50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 wrapText="1"/>
    </xf>
    <xf numFmtId="164" fontId="51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left" vertical="center"/>
    </xf>
    <xf numFmtId="0" fontId="53" fillId="0" borderId="0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vertical="center"/>
    </xf>
    <xf numFmtId="0" fontId="57" fillId="0" borderId="3" xfId="0" applyFont="1" applyBorder="1" applyAlignment="1">
      <alignment horizontal="left" vertical="center" wrapText="1"/>
    </xf>
    <xf numFmtId="0" fontId="58" fillId="0" borderId="3" xfId="0" applyFont="1" applyBorder="1" applyAlignment="1">
      <alignment vertical="center" wrapText="1"/>
    </xf>
    <xf numFmtId="0" fontId="58" fillId="0" borderId="3" xfId="0" applyFont="1" applyBorder="1" applyAlignment="1">
      <alignment horizontal="left" vertical="center" wrapText="1"/>
    </xf>
    <xf numFmtId="0" fontId="58" fillId="0" borderId="3" xfId="0" applyFont="1" applyBorder="1" applyAlignment="1">
      <alignment vertical="center"/>
    </xf>
    <xf numFmtId="0" fontId="2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/>
    <xf numFmtId="0" fontId="25" fillId="0" borderId="3" xfId="0" applyFont="1" applyBorder="1" applyAlignment="1">
      <alignment vertical="center" wrapText="1"/>
    </xf>
    <xf numFmtId="0" fontId="26" fillId="0" borderId="12" xfId="0" applyFont="1" applyFill="1" applyBorder="1" applyAlignment="1">
      <alignment horizontal="left" vertical="center"/>
    </xf>
    <xf numFmtId="0" fontId="55" fillId="0" borderId="3" xfId="0" applyFont="1" applyFill="1" applyBorder="1" applyAlignment="1">
      <alignment vertical="center"/>
    </xf>
    <xf numFmtId="0" fontId="59" fillId="0" borderId="3" xfId="0" applyFont="1" applyFill="1" applyBorder="1" applyAlignment="1">
      <alignment vertical="center"/>
    </xf>
    <xf numFmtId="0" fontId="61" fillId="0" borderId="3" xfId="0" applyFont="1" applyBorder="1" applyAlignment="1">
      <alignment vertical="center" wrapText="1"/>
    </xf>
    <xf numFmtId="164" fontId="61" fillId="0" borderId="3" xfId="0" applyNumberFormat="1" applyFont="1" applyBorder="1" applyAlignment="1">
      <alignment vertical="center" wrapText="1"/>
    </xf>
    <xf numFmtId="0" fontId="11" fillId="0" borderId="3" xfId="0" applyFont="1" applyBorder="1"/>
    <xf numFmtId="0" fontId="61" fillId="0" borderId="3" xfId="0" applyFont="1" applyBorder="1"/>
    <xf numFmtId="0" fontId="61" fillId="0" borderId="0" xfId="0" applyFont="1"/>
    <xf numFmtId="0" fontId="62" fillId="0" borderId="0" xfId="0" applyFont="1"/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164" fontId="39" fillId="0" borderId="4" xfId="1" applyNumberFormat="1" applyFont="1" applyBorder="1" applyAlignment="1">
      <alignment horizontal="center"/>
    </xf>
    <xf numFmtId="0" fontId="39" fillId="0" borderId="6" xfId="1" applyFont="1" applyBorder="1" applyAlignment="1">
      <alignment horizontal="center"/>
    </xf>
    <xf numFmtId="0" fontId="39" fillId="0" borderId="5" xfId="1" applyFont="1" applyBorder="1" applyAlignment="1">
      <alignment horizontal="center"/>
    </xf>
    <xf numFmtId="164" fontId="39" fillId="0" borderId="3" xfId="1" applyNumberFormat="1" applyFont="1" applyBorder="1" applyAlignment="1">
      <alignment horizontal="center"/>
    </xf>
    <xf numFmtId="0" fontId="39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4" fontId="39" fillId="0" borderId="3" xfId="0" applyNumberFormat="1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164" fontId="39" fillId="0" borderId="5" xfId="1" applyNumberFormat="1" applyFont="1" applyBorder="1" applyAlignment="1">
      <alignment horizontal="center"/>
    </xf>
    <xf numFmtId="164" fontId="39" fillId="0" borderId="6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0" fillId="0" borderId="12" xfId="1" applyFont="1" applyBorder="1" applyAlignment="1">
      <alignment horizontal="center" vertical="center" textRotation="90" wrapText="1"/>
    </xf>
    <xf numFmtId="0" fontId="10" fillId="0" borderId="13" xfId="1" applyFont="1" applyBorder="1" applyAlignment="1">
      <alignment horizontal="center" vertical="center" textRotation="90" wrapText="1"/>
    </xf>
    <xf numFmtId="0" fontId="10" fillId="0" borderId="9" xfId="1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5" fillId="0" borderId="2" xfId="1" applyFont="1" applyBorder="1"/>
    <xf numFmtId="0" fontId="5" fillId="0" borderId="7" xfId="1" applyFont="1" applyBorder="1"/>
    <xf numFmtId="0" fontId="5" fillId="0" borderId="8" xfId="1" applyFont="1" applyBorder="1"/>
    <xf numFmtId="0" fontId="5" fillId="0" borderId="3" xfId="1" applyFont="1" applyBorder="1" applyAlignment="1">
      <alignment horizont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wrapText="1"/>
    </xf>
    <xf numFmtId="0" fontId="10" fillId="0" borderId="3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2" fillId="0" borderId="4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33" fillId="0" borderId="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4" xfId="0" applyFont="1" applyFill="1" applyBorder="1" applyAlignment="1">
      <alignment horizontal="center" vertical="center" textRotation="90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8" fillId="0" borderId="1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7" fillId="0" borderId="12" xfId="0" applyFont="1" applyBorder="1" applyAlignment="1">
      <alignment horizontal="center" textRotation="90"/>
    </xf>
    <xf numFmtId="0" fontId="37" fillId="0" borderId="13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37" fillId="0" borderId="12" xfId="0" applyFont="1" applyBorder="1" applyAlignment="1">
      <alignment horizontal="center" vertical="center" textRotation="90"/>
    </xf>
    <xf numFmtId="0" fontId="37" fillId="0" borderId="13" xfId="0" applyFont="1" applyBorder="1" applyAlignment="1">
      <alignment horizontal="center" vertical="center" textRotation="90"/>
    </xf>
    <xf numFmtId="0" fontId="37" fillId="0" borderId="7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 wrapText="1"/>
    </xf>
    <xf numFmtId="0" fontId="38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textRotation="90"/>
    </xf>
    <xf numFmtId="0" fontId="15" fillId="0" borderId="1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20" fillId="0" borderId="4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5" fillId="0" borderId="4" xfId="0" applyFont="1" applyFill="1" applyBorder="1" applyAlignment="1">
      <alignment horizontal="center" vertical="center"/>
    </xf>
    <xf numFmtId="0" fontId="55" fillId="0" borderId="5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56" fillId="0" borderId="4" xfId="0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6" xfId="0" applyFont="1" applyBorder="1" applyAlignment="1">
      <alignment horizontal="center"/>
    </xf>
    <xf numFmtId="0" fontId="56" fillId="0" borderId="4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2" fillId="0" borderId="12" xfId="0" applyFont="1" applyBorder="1" applyAlignment="1">
      <alignment vertical="top" wrapText="1"/>
    </xf>
    <xf numFmtId="0" fontId="52" fillId="0" borderId="9" xfId="0" applyFont="1" applyBorder="1" applyAlignment="1">
      <alignment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11" fillId="0" borderId="12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164" fontId="5" fillId="0" borderId="12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/>
    </xf>
    <xf numFmtId="0" fontId="61" fillId="0" borderId="6" xfId="0" applyFont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/>
    </xf>
    <xf numFmtId="164" fontId="60" fillId="0" borderId="4" xfId="0" applyNumberFormat="1" applyFont="1" applyBorder="1" applyAlignment="1">
      <alignment horizontal="center" vertical="center" wrapText="1"/>
    </xf>
    <xf numFmtId="164" fontId="60" fillId="0" borderId="5" xfId="0" applyNumberFormat="1" applyFont="1" applyBorder="1" applyAlignment="1">
      <alignment horizontal="center" vertical="center" wrapText="1"/>
    </xf>
    <xf numFmtId="164" fontId="60" fillId="0" borderId="6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164" fontId="35" fillId="0" borderId="4" xfId="0" applyNumberFormat="1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164" fontId="35" fillId="0" borderId="6" xfId="0" applyNumberFormat="1" applyFont="1" applyBorder="1" applyAlignment="1">
      <alignment horizontal="center"/>
    </xf>
    <xf numFmtId="164" fontId="45" fillId="0" borderId="4" xfId="0" applyNumberFormat="1" applyFont="1" applyBorder="1" applyAlignment="1">
      <alignment horizontal="center"/>
    </xf>
    <xf numFmtId="164" fontId="45" fillId="0" borderId="6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64" fontId="10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0" fillId="0" borderId="12" xfId="0" applyFont="1" applyBorder="1" applyAlignment="1">
      <alignment horizontal="left" wrapText="1"/>
    </xf>
    <xf numFmtId="0" fontId="21" fillId="0" borderId="1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textRotation="90" wrapText="1"/>
    </xf>
    <xf numFmtId="0" fontId="10" fillId="0" borderId="14" xfId="0" applyFont="1" applyBorder="1" applyAlignment="1">
      <alignment horizontal="center" textRotation="90" wrapText="1"/>
    </xf>
    <xf numFmtId="0" fontId="10" fillId="0" borderId="2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 textRotation="90" wrapText="1"/>
    </xf>
    <xf numFmtId="0" fontId="10" fillId="0" borderId="0" xfId="0" applyFont="1" applyBorder="1" applyAlignment="1">
      <alignment horizontal="center" textRotation="90" wrapText="1"/>
    </xf>
    <xf numFmtId="0" fontId="10" fillId="0" borderId="11" xfId="0" applyFont="1" applyBorder="1" applyAlignment="1">
      <alignment horizontal="center" textRotation="90" wrapText="1"/>
    </xf>
    <xf numFmtId="0" fontId="10" fillId="0" borderId="7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 textRotation="90" wrapText="1"/>
    </xf>
    <xf numFmtId="0" fontId="10" fillId="0" borderId="8" xfId="0" applyFont="1" applyBorder="1" applyAlignment="1">
      <alignment horizontal="center" textRotation="90" wrapText="1"/>
    </xf>
    <xf numFmtId="0" fontId="36" fillId="0" borderId="0" xfId="0" applyFont="1" applyAlignment="1">
      <alignment horizontal="center" vertical="center"/>
    </xf>
    <xf numFmtId="0" fontId="63" fillId="0" borderId="0" xfId="0" applyFont="1"/>
    <xf numFmtId="0" fontId="63" fillId="0" borderId="0" xfId="0" applyFont="1" applyAlignment="1">
      <alignment horizontal="left"/>
    </xf>
    <xf numFmtId="0" fontId="63" fillId="0" borderId="0" xfId="0" applyFont="1" applyBorder="1"/>
    <xf numFmtId="0" fontId="16" fillId="0" borderId="0" xfId="0" applyFont="1" applyBorder="1" applyAlignment="1"/>
    <xf numFmtId="0" fontId="16" fillId="0" borderId="11" xfId="0" applyFont="1" applyBorder="1"/>
    <xf numFmtId="0" fontId="7" fillId="0" borderId="15" xfId="0" applyFont="1" applyBorder="1"/>
    <xf numFmtId="0" fontId="11" fillId="0" borderId="4" xfId="0" applyFont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164" fontId="11" fillId="0" borderId="3" xfId="0" applyNumberFormat="1" applyFont="1" applyBorder="1" applyAlignment="1">
      <alignment wrapText="1"/>
    </xf>
    <xf numFmtId="164" fontId="11" fillId="0" borderId="6" xfId="0" applyNumberFormat="1" applyFont="1" applyBorder="1" applyAlignment="1"/>
    <xf numFmtId="0" fontId="17" fillId="0" borderId="3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5" xfId="0" applyFont="1" applyBorder="1"/>
    <xf numFmtId="164" fontId="15" fillId="0" borderId="6" xfId="0" applyNumberFormat="1" applyFont="1" applyBorder="1" applyAlignment="1">
      <alignment horizontal="center"/>
    </xf>
    <xf numFmtId="0" fontId="64" fillId="0" borderId="4" xfId="0" applyFont="1" applyFill="1" applyBorder="1" applyAlignment="1">
      <alignment horizontal="center"/>
    </xf>
    <xf numFmtId="0" fontId="64" fillId="0" borderId="6" xfId="0" applyFont="1" applyFill="1" applyBorder="1" applyAlignment="1">
      <alignment horizontal="center"/>
    </xf>
    <xf numFmtId="164" fontId="64" fillId="0" borderId="4" xfId="0" applyNumberFormat="1" applyFont="1" applyFill="1" applyBorder="1" applyAlignment="1">
      <alignment horizontal="center" wrapText="1"/>
    </xf>
    <xf numFmtId="0" fontId="64" fillId="0" borderId="6" xfId="0" applyFont="1" applyFill="1" applyBorder="1" applyAlignment="1">
      <alignment horizontal="center" wrapText="1"/>
    </xf>
    <xf numFmtId="164" fontId="61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vertical="top" wrapText="1"/>
    </xf>
    <xf numFmtId="164" fontId="11" fillId="0" borderId="3" xfId="0" applyNumberFormat="1" applyFont="1" applyBorder="1"/>
    <xf numFmtId="164" fontId="61" fillId="0" borderId="3" xfId="0" applyNumberFormat="1" applyFont="1" applyBorder="1"/>
    <xf numFmtId="0" fontId="26" fillId="0" borderId="0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0" fontId="61" fillId="0" borderId="0" xfId="0" applyFont="1" applyBorder="1"/>
    <xf numFmtId="0" fontId="11" fillId="0" borderId="0" xfId="0" applyFont="1" applyBorder="1" applyAlignment="1">
      <alignment vertical="top" wrapText="1"/>
    </xf>
    <xf numFmtId="0" fontId="11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0" workbookViewId="0">
      <selection activeCell="G10" sqref="G10"/>
    </sheetView>
  </sheetViews>
  <sheetFormatPr defaultRowHeight="15"/>
  <cols>
    <col min="1" max="1" width="7" customWidth="1"/>
    <col min="2" max="2" width="1.140625" customWidth="1"/>
    <col min="4" max="4" width="5.7109375" customWidth="1"/>
    <col min="5" max="5" width="10.140625" customWidth="1"/>
    <col min="9" max="9" width="7.7109375" customWidth="1"/>
    <col min="10" max="10" width="4.42578125" customWidth="1"/>
    <col min="11" max="11" width="8.5703125" customWidth="1"/>
    <col min="14" max="14" width="0.140625" customWidth="1"/>
    <col min="15" max="15" width="9.140625" hidden="1" customWidth="1"/>
    <col min="16" max="16" width="9" customWidth="1"/>
    <col min="17" max="17" width="2.5703125" hidden="1" customWidth="1"/>
    <col min="19" max="19" width="8.85546875" customWidth="1"/>
    <col min="20" max="20" width="9.140625" hidden="1" customWidth="1"/>
    <col min="21" max="21" width="9.140625" customWidth="1"/>
    <col min="22" max="22" width="9.140625" hidden="1" customWidth="1"/>
    <col min="23" max="23" width="7.5703125" customWidth="1"/>
    <col min="24" max="24" width="9.140625" hidden="1" customWidth="1"/>
  </cols>
  <sheetData>
    <row r="1" spans="1:24" s="122" customFormat="1" ht="15.75" customHeight="1">
      <c r="F1" s="123"/>
      <c r="G1" s="239"/>
      <c r="H1" s="239"/>
      <c r="I1" s="240" t="s">
        <v>351</v>
      </c>
      <c r="J1" s="239"/>
      <c r="K1" s="239"/>
      <c r="L1" s="239"/>
      <c r="N1" s="123"/>
      <c r="O1" s="121" t="s">
        <v>0</v>
      </c>
      <c r="P1" s="123"/>
      <c r="Q1" s="123"/>
      <c r="R1" s="123"/>
      <c r="T1" s="123"/>
      <c r="U1" s="125" t="s">
        <v>352</v>
      </c>
      <c r="V1" s="123"/>
      <c r="W1" s="123"/>
      <c r="X1" s="108"/>
    </row>
    <row r="2" spans="1:24" s="122" customFormat="1" ht="21.75" customHeight="1">
      <c r="F2" s="123"/>
      <c r="G2" s="239"/>
      <c r="H2" s="239"/>
      <c r="I2" s="240" t="s">
        <v>388</v>
      </c>
      <c r="J2" s="239"/>
      <c r="K2" s="239"/>
      <c r="L2" s="241"/>
      <c r="N2" s="124"/>
      <c r="O2" s="124"/>
      <c r="P2" s="124"/>
      <c r="Q2" s="123"/>
      <c r="R2" s="123"/>
      <c r="S2" s="123"/>
      <c r="T2" s="123"/>
      <c r="U2" s="123"/>
      <c r="V2" s="123"/>
      <c r="W2" s="123"/>
      <c r="X2" s="108"/>
    </row>
    <row r="3" spans="1:24" s="122" customFormat="1" ht="15" customHeight="1">
      <c r="D3" s="153" t="s">
        <v>1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23"/>
      <c r="U3" s="123"/>
      <c r="V3" s="123"/>
      <c r="W3" s="123"/>
      <c r="X3" s="108"/>
    </row>
    <row r="4" spans="1:24" ht="15.75">
      <c r="A4" s="347" t="s">
        <v>2</v>
      </c>
      <c r="B4" s="348"/>
      <c r="C4" s="351" t="s">
        <v>3</v>
      </c>
      <c r="D4" s="351"/>
      <c r="E4" s="343" t="s">
        <v>4</v>
      </c>
      <c r="F4" s="344"/>
      <c r="G4" s="345"/>
      <c r="H4" s="327" t="s">
        <v>5</v>
      </c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39" t="s">
        <v>6</v>
      </c>
      <c r="T4" s="352"/>
      <c r="U4" s="355" t="s">
        <v>7</v>
      </c>
      <c r="V4" s="355"/>
      <c r="W4" s="319" t="s">
        <v>8</v>
      </c>
      <c r="X4" s="136"/>
    </row>
    <row r="5" spans="1:24" ht="29.25">
      <c r="A5" s="349"/>
      <c r="B5" s="350"/>
      <c r="C5" s="351"/>
      <c r="D5" s="351"/>
      <c r="E5" s="7" t="s">
        <v>9</v>
      </c>
      <c r="F5" s="8" t="s">
        <v>10</v>
      </c>
      <c r="G5" s="9" t="s">
        <v>11</v>
      </c>
      <c r="H5" s="10" t="s">
        <v>12</v>
      </c>
      <c r="I5" s="356" t="s">
        <v>13</v>
      </c>
      <c r="J5" s="357"/>
      <c r="K5" s="7" t="s">
        <v>14</v>
      </c>
      <c r="L5" s="11" t="s">
        <v>15</v>
      </c>
      <c r="M5" s="358" t="s">
        <v>16</v>
      </c>
      <c r="N5" s="358"/>
      <c r="O5" s="358"/>
      <c r="P5" s="359" t="s">
        <v>17</v>
      </c>
      <c r="Q5" s="359"/>
      <c r="R5" s="11" t="s">
        <v>11</v>
      </c>
      <c r="S5" s="353"/>
      <c r="T5" s="354"/>
      <c r="U5" s="355"/>
      <c r="V5" s="355"/>
      <c r="W5" s="320"/>
      <c r="X5" s="136"/>
    </row>
    <row r="6" spans="1:24" ht="23.25">
      <c r="A6" s="339" t="s">
        <v>18</v>
      </c>
      <c r="B6" s="340"/>
      <c r="C6" s="321" t="s">
        <v>19</v>
      </c>
      <c r="D6" s="321"/>
      <c r="E6" s="215">
        <v>175</v>
      </c>
      <c r="F6" s="215">
        <v>1390</v>
      </c>
      <c r="G6" s="216">
        <f>E6+F6</f>
        <v>1565</v>
      </c>
      <c r="H6" s="215">
        <v>276</v>
      </c>
      <c r="I6" s="322">
        <v>112</v>
      </c>
      <c r="J6" s="323"/>
      <c r="K6" s="215">
        <v>0</v>
      </c>
      <c r="L6" s="215">
        <v>4</v>
      </c>
      <c r="M6" s="325">
        <v>113</v>
      </c>
      <c r="N6" s="326"/>
      <c r="O6" s="326"/>
      <c r="P6" s="325">
        <v>0</v>
      </c>
      <c r="Q6" s="326"/>
      <c r="R6" s="217">
        <f>H6+I6+K6+L6+M6+P6</f>
        <v>505</v>
      </c>
      <c r="S6" s="218">
        <f>G6-R6</f>
        <v>1060</v>
      </c>
      <c r="T6" s="219"/>
      <c r="U6" s="328">
        <v>18</v>
      </c>
      <c r="V6" s="329"/>
      <c r="W6" s="220"/>
      <c r="X6" s="40"/>
    </row>
    <row r="7" spans="1:24" ht="23.25">
      <c r="A7" s="341"/>
      <c r="B7" s="342"/>
      <c r="C7" s="321" t="s">
        <v>20</v>
      </c>
      <c r="D7" s="321"/>
      <c r="E7" s="215">
        <v>41</v>
      </c>
      <c r="F7" s="215">
        <v>76</v>
      </c>
      <c r="G7" s="216">
        <f t="shared" ref="G7" si="0">E7+F7</f>
        <v>117</v>
      </c>
      <c r="H7" s="215">
        <v>88</v>
      </c>
      <c r="I7" s="322">
        <v>10</v>
      </c>
      <c r="J7" s="323"/>
      <c r="K7" s="215">
        <v>0</v>
      </c>
      <c r="L7" s="215">
        <v>0</v>
      </c>
      <c r="M7" s="325">
        <v>0</v>
      </c>
      <c r="N7" s="326"/>
      <c r="O7" s="326"/>
      <c r="P7" s="325">
        <v>0</v>
      </c>
      <c r="Q7" s="326"/>
      <c r="R7" s="217">
        <f t="shared" ref="R7:R23" si="1">H7+I7+K7+L7+M7+P7</f>
        <v>98</v>
      </c>
      <c r="S7" s="218">
        <f t="shared" ref="S7:S23" si="2">G7-R7</f>
        <v>19</v>
      </c>
      <c r="T7" s="219"/>
      <c r="U7" s="328">
        <v>0</v>
      </c>
      <c r="V7" s="329"/>
      <c r="W7" s="220"/>
      <c r="X7" s="40"/>
    </row>
    <row r="8" spans="1:24" ht="23.25">
      <c r="A8" s="341"/>
      <c r="B8" s="342"/>
      <c r="C8" s="346" t="s">
        <v>21</v>
      </c>
      <c r="D8" s="346"/>
      <c r="E8" s="215">
        <v>0</v>
      </c>
      <c r="F8" s="215">
        <v>0</v>
      </c>
      <c r="G8" s="216">
        <v>0</v>
      </c>
      <c r="H8" s="215">
        <v>0</v>
      </c>
      <c r="I8" s="322">
        <v>0</v>
      </c>
      <c r="J8" s="323"/>
      <c r="K8" s="215">
        <v>0</v>
      </c>
      <c r="L8" s="215">
        <v>0</v>
      </c>
      <c r="M8" s="325">
        <v>0</v>
      </c>
      <c r="N8" s="326"/>
      <c r="O8" s="326"/>
      <c r="P8" s="325">
        <v>0</v>
      </c>
      <c r="Q8" s="326"/>
      <c r="R8" s="217">
        <f t="shared" si="1"/>
        <v>0</v>
      </c>
      <c r="S8" s="218">
        <f t="shared" si="2"/>
        <v>0</v>
      </c>
      <c r="T8" s="219"/>
      <c r="U8" s="328">
        <v>0</v>
      </c>
      <c r="V8" s="329"/>
      <c r="W8" s="221"/>
      <c r="X8" s="40"/>
    </row>
    <row r="9" spans="1:24" ht="23.25">
      <c r="A9" s="343" t="s">
        <v>11</v>
      </c>
      <c r="B9" s="344"/>
      <c r="C9" s="344"/>
      <c r="D9" s="345"/>
      <c r="E9" s="215">
        <f>E6+E8+E7</f>
        <v>216</v>
      </c>
      <c r="F9" s="215">
        <f t="shared" ref="F9" si="3">F6+F8+F7</f>
        <v>1466</v>
      </c>
      <c r="G9" s="215">
        <f>G6+G8+G7</f>
        <v>1682</v>
      </c>
      <c r="H9" s="215">
        <f>H6+H7+H8</f>
        <v>364</v>
      </c>
      <c r="I9" s="322">
        <f>I6+I7+I8</f>
        <v>122</v>
      </c>
      <c r="J9" s="323"/>
      <c r="K9" s="217">
        <f>K6+K7+K8</f>
        <v>0</v>
      </c>
      <c r="L9" s="217">
        <f>L6+L7+L8</f>
        <v>4</v>
      </c>
      <c r="M9" s="322">
        <f>M6+M7+M8</f>
        <v>113</v>
      </c>
      <c r="N9" s="331"/>
      <c r="O9" s="222"/>
      <c r="P9" s="322">
        <f>P6+P7+P8</f>
        <v>0</v>
      </c>
      <c r="Q9" s="323"/>
      <c r="R9" s="217">
        <f t="shared" si="1"/>
        <v>603</v>
      </c>
      <c r="S9" s="218">
        <f t="shared" si="2"/>
        <v>1079</v>
      </c>
      <c r="T9" s="219"/>
      <c r="U9" s="328">
        <f>U6+U7+U8</f>
        <v>18</v>
      </c>
      <c r="V9" s="329"/>
      <c r="W9" s="220"/>
      <c r="X9" s="40"/>
    </row>
    <row r="10" spans="1:24" ht="23.25">
      <c r="A10" s="339" t="s">
        <v>22</v>
      </c>
      <c r="B10" s="340"/>
      <c r="C10" s="321" t="s">
        <v>19</v>
      </c>
      <c r="D10" s="321"/>
      <c r="E10" s="215">
        <v>1</v>
      </c>
      <c r="F10" s="215">
        <v>9</v>
      </c>
      <c r="G10" s="216">
        <f>E10+F10</f>
        <v>10</v>
      </c>
      <c r="H10" s="215">
        <v>2</v>
      </c>
      <c r="I10" s="322">
        <v>3</v>
      </c>
      <c r="J10" s="323"/>
      <c r="K10" s="215">
        <v>0</v>
      </c>
      <c r="L10" s="215">
        <v>0</v>
      </c>
      <c r="M10" s="325">
        <v>0</v>
      </c>
      <c r="N10" s="326"/>
      <c r="O10" s="326"/>
      <c r="P10" s="325">
        <v>0</v>
      </c>
      <c r="Q10" s="326"/>
      <c r="R10" s="217">
        <f t="shared" si="1"/>
        <v>5</v>
      </c>
      <c r="S10" s="218">
        <f t="shared" si="2"/>
        <v>5</v>
      </c>
      <c r="T10" s="219"/>
      <c r="U10" s="328">
        <v>0</v>
      </c>
      <c r="V10" s="329"/>
      <c r="W10" s="220"/>
      <c r="X10" s="40"/>
    </row>
    <row r="11" spans="1:24" ht="23.25">
      <c r="A11" s="341"/>
      <c r="B11" s="342"/>
      <c r="C11" s="321" t="s">
        <v>20</v>
      </c>
      <c r="D11" s="321"/>
      <c r="E11" s="215">
        <v>9</v>
      </c>
      <c r="F11" s="215">
        <v>2</v>
      </c>
      <c r="G11" s="216">
        <f t="shared" ref="G11:G14" si="4">E11+F11</f>
        <v>11</v>
      </c>
      <c r="H11" s="215">
        <v>6</v>
      </c>
      <c r="I11" s="322">
        <v>3</v>
      </c>
      <c r="J11" s="323"/>
      <c r="K11" s="215">
        <v>0</v>
      </c>
      <c r="L11" s="215">
        <v>0</v>
      </c>
      <c r="M11" s="325">
        <v>0</v>
      </c>
      <c r="N11" s="326"/>
      <c r="O11" s="326"/>
      <c r="P11" s="325">
        <v>0</v>
      </c>
      <c r="Q11" s="326"/>
      <c r="R11" s="217">
        <f t="shared" si="1"/>
        <v>9</v>
      </c>
      <c r="S11" s="218">
        <f t="shared" si="2"/>
        <v>2</v>
      </c>
      <c r="T11" s="219"/>
      <c r="U11" s="328">
        <v>0</v>
      </c>
      <c r="V11" s="329"/>
      <c r="W11" s="220"/>
      <c r="X11" s="40"/>
    </row>
    <row r="12" spans="1:24" ht="23.25">
      <c r="A12" s="341"/>
      <c r="B12" s="342"/>
      <c r="C12" s="321" t="s">
        <v>21</v>
      </c>
      <c r="D12" s="321"/>
      <c r="E12" s="215">
        <v>0</v>
      </c>
      <c r="F12" s="215">
        <v>4</v>
      </c>
      <c r="G12" s="216">
        <f t="shared" si="4"/>
        <v>4</v>
      </c>
      <c r="H12" s="215">
        <v>0</v>
      </c>
      <c r="I12" s="322">
        <v>0</v>
      </c>
      <c r="J12" s="323"/>
      <c r="K12" s="215">
        <v>0</v>
      </c>
      <c r="L12" s="215">
        <v>0</v>
      </c>
      <c r="M12" s="325">
        <v>0</v>
      </c>
      <c r="N12" s="326"/>
      <c r="O12" s="326"/>
      <c r="P12" s="325">
        <v>0</v>
      </c>
      <c r="Q12" s="326"/>
      <c r="R12" s="217">
        <f t="shared" si="1"/>
        <v>0</v>
      </c>
      <c r="S12" s="218">
        <f t="shared" si="2"/>
        <v>4</v>
      </c>
      <c r="T12" s="219"/>
      <c r="U12" s="328">
        <v>0</v>
      </c>
      <c r="V12" s="329"/>
      <c r="W12" s="220"/>
      <c r="X12" s="40"/>
    </row>
    <row r="13" spans="1:24" ht="23.25">
      <c r="A13" s="327" t="s">
        <v>11</v>
      </c>
      <c r="B13" s="327"/>
      <c r="C13" s="327"/>
      <c r="D13" s="327"/>
      <c r="E13" s="215">
        <f>E12+E11+E10</f>
        <v>10</v>
      </c>
      <c r="F13" s="215">
        <f>F10+F11+F12</f>
        <v>15</v>
      </c>
      <c r="G13" s="215">
        <f t="shared" ref="G13:H13" si="5">G10+G11+G12</f>
        <v>25</v>
      </c>
      <c r="H13" s="215">
        <f t="shared" si="5"/>
        <v>8</v>
      </c>
      <c r="I13" s="322">
        <v>0</v>
      </c>
      <c r="J13" s="323"/>
      <c r="K13" s="215">
        <v>0</v>
      </c>
      <c r="L13" s="215">
        <v>0</v>
      </c>
      <c r="M13" s="325">
        <v>0</v>
      </c>
      <c r="N13" s="326"/>
      <c r="O13" s="326"/>
      <c r="P13" s="325">
        <v>0</v>
      </c>
      <c r="Q13" s="326"/>
      <c r="R13" s="217">
        <f t="shared" si="1"/>
        <v>8</v>
      </c>
      <c r="S13" s="218">
        <f t="shared" si="2"/>
        <v>17</v>
      </c>
      <c r="T13" s="219"/>
      <c r="U13" s="328">
        <v>0</v>
      </c>
      <c r="V13" s="329"/>
      <c r="W13" s="220"/>
      <c r="X13" s="40"/>
    </row>
    <row r="14" spans="1:24" ht="23.25">
      <c r="A14" s="327" t="s">
        <v>23</v>
      </c>
      <c r="B14" s="327"/>
      <c r="C14" s="327"/>
      <c r="D14" s="327"/>
      <c r="E14" s="215">
        <v>0</v>
      </c>
      <c r="F14" s="215">
        <v>0</v>
      </c>
      <c r="G14" s="216">
        <f t="shared" si="4"/>
        <v>0</v>
      </c>
      <c r="H14" s="215">
        <v>0</v>
      </c>
      <c r="I14" s="322">
        <v>0</v>
      </c>
      <c r="J14" s="331"/>
      <c r="K14" s="215">
        <v>0</v>
      </c>
      <c r="L14" s="215">
        <v>0</v>
      </c>
      <c r="M14" s="325">
        <v>0</v>
      </c>
      <c r="N14" s="326"/>
      <c r="O14" s="326"/>
      <c r="P14" s="325">
        <v>0</v>
      </c>
      <c r="Q14" s="326"/>
      <c r="R14" s="217">
        <f t="shared" si="1"/>
        <v>0</v>
      </c>
      <c r="S14" s="218">
        <f t="shared" si="2"/>
        <v>0</v>
      </c>
      <c r="T14" s="219"/>
      <c r="U14" s="328">
        <v>0</v>
      </c>
      <c r="V14" s="329"/>
      <c r="W14" s="220"/>
      <c r="X14" s="40"/>
    </row>
    <row r="15" spans="1:24" ht="23.25">
      <c r="A15" s="327" t="s">
        <v>24</v>
      </c>
      <c r="B15" s="327"/>
      <c r="C15" s="327"/>
      <c r="D15" s="327"/>
      <c r="E15" s="215">
        <f>E13+E9</f>
        <v>226</v>
      </c>
      <c r="F15" s="215">
        <f>F13+F9</f>
        <v>1481</v>
      </c>
      <c r="G15" s="215">
        <f t="shared" ref="G15" si="6">G13+G9</f>
        <v>1707</v>
      </c>
      <c r="H15" s="215">
        <f>H9+H13</f>
        <v>372</v>
      </c>
      <c r="I15" s="322">
        <f>I9+I13</f>
        <v>122</v>
      </c>
      <c r="J15" s="323"/>
      <c r="K15" s="217">
        <f>K9+K13</f>
        <v>0</v>
      </c>
      <c r="L15" s="217">
        <f>L9+L13</f>
        <v>4</v>
      </c>
      <c r="M15" s="217">
        <f t="shared" ref="M15:O15" si="7">M9+M13</f>
        <v>113</v>
      </c>
      <c r="N15" s="217">
        <f t="shared" si="7"/>
        <v>0</v>
      </c>
      <c r="O15" s="217">
        <f t="shared" si="7"/>
        <v>0</v>
      </c>
      <c r="P15" s="325">
        <f>P13+P9</f>
        <v>0</v>
      </c>
      <c r="Q15" s="326"/>
      <c r="R15" s="217">
        <f t="shared" si="1"/>
        <v>611</v>
      </c>
      <c r="S15" s="218">
        <f t="shared" si="2"/>
        <v>1096</v>
      </c>
      <c r="T15" s="219"/>
      <c r="U15" s="328">
        <f>U10+U11+U12+U13+U14</f>
        <v>0</v>
      </c>
      <c r="V15" s="329"/>
      <c r="W15" s="220"/>
      <c r="X15" s="40"/>
    </row>
    <row r="16" spans="1:24" ht="23.25">
      <c r="A16" s="327" t="s">
        <v>25</v>
      </c>
      <c r="B16" s="327"/>
      <c r="C16" s="327"/>
      <c r="D16" s="327"/>
      <c r="E16" s="215">
        <v>0</v>
      </c>
      <c r="F16" s="215">
        <v>0</v>
      </c>
      <c r="G16" s="223">
        <v>0</v>
      </c>
      <c r="H16" s="215">
        <v>0</v>
      </c>
      <c r="I16" s="322">
        <v>0</v>
      </c>
      <c r="J16" s="323"/>
      <c r="K16" s="215">
        <v>0</v>
      </c>
      <c r="L16" s="215">
        <v>0</v>
      </c>
      <c r="M16" s="322">
        <v>0</v>
      </c>
      <c r="N16" s="330"/>
      <c r="O16" s="331"/>
      <c r="P16" s="325">
        <v>0</v>
      </c>
      <c r="Q16" s="326"/>
      <c r="R16" s="217">
        <f t="shared" si="1"/>
        <v>0</v>
      </c>
      <c r="S16" s="218">
        <f t="shared" si="2"/>
        <v>0</v>
      </c>
      <c r="T16" s="219"/>
      <c r="U16" s="328">
        <v>0</v>
      </c>
      <c r="V16" s="329"/>
      <c r="W16" s="220"/>
      <c r="X16" s="40"/>
    </row>
    <row r="17" spans="1:24" ht="23.25">
      <c r="A17" s="327" t="s">
        <v>26</v>
      </c>
      <c r="B17" s="327"/>
      <c r="C17" s="327"/>
      <c r="D17" s="327"/>
      <c r="E17" s="215">
        <v>0</v>
      </c>
      <c r="F17" s="215">
        <v>100</v>
      </c>
      <c r="G17" s="224">
        <f t="shared" ref="G17:G22" si="8">F17+E17</f>
        <v>100</v>
      </c>
      <c r="H17" s="215">
        <v>67</v>
      </c>
      <c r="I17" s="322">
        <v>0</v>
      </c>
      <c r="J17" s="323"/>
      <c r="K17" s="215">
        <v>0</v>
      </c>
      <c r="L17" s="215">
        <v>0</v>
      </c>
      <c r="M17" s="322">
        <v>0</v>
      </c>
      <c r="N17" s="330"/>
      <c r="O17" s="331"/>
      <c r="P17" s="325">
        <v>0</v>
      </c>
      <c r="Q17" s="326"/>
      <c r="R17" s="217">
        <f t="shared" si="1"/>
        <v>67</v>
      </c>
      <c r="S17" s="218">
        <f t="shared" si="2"/>
        <v>33</v>
      </c>
      <c r="T17" s="219"/>
      <c r="U17" s="328">
        <v>0</v>
      </c>
      <c r="V17" s="329"/>
      <c r="W17" s="220"/>
      <c r="X17" s="40"/>
    </row>
    <row r="18" spans="1:24" ht="23.25">
      <c r="A18" s="327" t="s">
        <v>27</v>
      </c>
      <c r="B18" s="327"/>
      <c r="C18" s="327"/>
      <c r="D18" s="327"/>
      <c r="E18" s="215">
        <f>E16+E17</f>
        <v>0</v>
      </c>
      <c r="F18" s="215">
        <f t="shared" ref="F18:H18" si="9">F16+F17</f>
        <v>100</v>
      </c>
      <c r="G18" s="215">
        <f t="shared" si="9"/>
        <v>100</v>
      </c>
      <c r="H18" s="215">
        <f t="shared" si="9"/>
        <v>67</v>
      </c>
      <c r="I18" s="322">
        <f t="shared" ref="I18" si="10">I16+I17</f>
        <v>0</v>
      </c>
      <c r="J18" s="331"/>
      <c r="K18" s="215">
        <f t="shared" ref="K18:L18" si="11">K16+K17</f>
        <v>0</v>
      </c>
      <c r="L18" s="215">
        <f t="shared" si="11"/>
        <v>0</v>
      </c>
      <c r="M18" s="215">
        <f t="shared" ref="M18" si="12">M16+M17</f>
        <v>0</v>
      </c>
      <c r="N18" s="215">
        <f t="shared" ref="N18" si="13">N16+N17</f>
        <v>0</v>
      </c>
      <c r="O18" s="215">
        <f t="shared" ref="O18" si="14">O16+O17</f>
        <v>0</v>
      </c>
      <c r="P18" s="325">
        <f>P16+P17</f>
        <v>0</v>
      </c>
      <c r="Q18" s="326"/>
      <c r="R18" s="217">
        <f t="shared" si="1"/>
        <v>67</v>
      </c>
      <c r="S18" s="218">
        <f t="shared" si="2"/>
        <v>33</v>
      </c>
      <c r="T18" s="219"/>
      <c r="U18" s="328">
        <v>0</v>
      </c>
      <c r="V18" s="329"/>
      <c r="W18" s="220"/>
      <c r="X18" s="40"/>
    </row>
    <row r="19" spans="1:24" ht="23.25">
      <c r="A19" s="336" t="s">
        <v>28</v>
      </c>
      <c r="B19" s="321" t="s">
        <v>29</v>
      </c>
      <c r="C19" s="321"/>
      <c r="D19" s="321"/>
      <c r="E19" s="215">
        <v>0</v>
      </c>
      <c r="F19" s="215">
        <v>0</v>
      </c>
      <c r="G19" s="223">
        <f>F19+E19</f>
        <v>0</v>
      </c>
      <c r="H19" s="215">
        <v>0</v>
      </c>
      <c r="I19" s="322">
        <v>0</v>
      </c>
      <c r="J19" s="323"/>
      <c r="K19" s="215">
        <v>0</v>
      </c>
      <c r="L19" s="215">
        <v>0</v>
      </c>
      <c r="M19" s="322">
        <v>0</v>
      </c>
      <c r="N19" s="324"/>
      <c r="O19" s="323"/>
      <c r="P19" s="325">
        <v>0</v>
      </c>
      <c r="Q19" s="326"/>
      <c r="R19" s="217">
        <f t="shared" si="1"/>
        <v>0</v>
      </c>
      <c r="S19" s="218">
        <f t="shared" si="2"/>
        <v>0</v>
      </c>
      <c r="T19" s="219"/>
      <c r="U19" s="328">
        <v>0</v>
      </c>
      <c r="V19" s="329"/>
      <c r="W19" s="220"/>
      <c r="X19" s="40"/>
    </row>
    <row r="20" spans="1:24" ht="23.25">
      <c r="A20" s="337"/>
      <c r="B20" s="321" t="s">
        <v>30</v>
      </c>
      <c r="C20" s="321"/>
      <c r="D20" s="321"/>
      <c r="E20" s="215">
        <v>0</v>
      </c>
      <c r="F20" s="215">
        <v>0</v>
      </c>
      <c r="G20" s="224">
        <f>F20+E20</f>
        <v>0</v>
      </c>
      <c r="H20" s="215">
        <v>0</v>
      </c>
      <c r="I20" s="322">
        <v>0</v>
      </c>
      <c r="J20" s="323"/>
      <c r="K20" s="215">
        <v>0</v>
      </c>
      <c r="L20" s="215">
        <v>0</v>
      </c>
      <c r="M20" s="322">
        <v>0</v>
      </c>
      <c r="N20" s="324"/>
      <c r="O20" s="323"/>
      <c r="P20" s="325">
        <v>0</v>
      </c>
      <c r="Q20" s="326"/>
      <c r="R20" s="217">
        <f t="shared" si="1"/>
        <v>0</v>
      </c>
      <c r="S20" s="218">
        <f t="shared" si="2"/>
        <v>0</v>
      </c>
      <c r="T20" s="219"/>
      <c r="U20" s="328">
        <v>0</v>
      </c>
      <c r="V20" s="329"/>
      <c r="W20" s="220"/>
      <c r="X20" s="40"/>
    </row>
    <row r="21" spans="1:24" ht="23.25">
      <c r="A21" s="337"/>
      <c r="B21" s="327" t="s">
        <v>11</v>
      </c>
      <c r="C21" s="327"/>
      <c r="D21" s="327"/>
      <c r="E21" s="215">
        <f>E19+E20</f>
        <v>0</v>
      </c>
      <c r="F21" s="215">
        <f t="shared" ref="F21:H21" si="15">F19+F20</f>
        <v>0</v>
      </c>
      <c r="G21" s="215">
        <f t="shared" si="15"/>
        <v>0</v>
      </c>
      <c r="H21" s="215">
        <f t="shared" si="15"/>
        <v>0</v>
      </c>
      <c r="I21" s="322">
        <v>0</v>
      </c>
      <c r="J21" s="323"/>
      <c r="K21" s="215">
        <v>0</v>
      </c>
      <c r="L21" s="215">
        <v>0</v>
      </c>
      <c r="M21" s="322">
        <v>0</v>
      </c>
      <c r="N21" s="324"/>
      <c r="O21" s="323"/>
      <c r="P21" s="325">
        <v>0</v>
      </c>
      <c r="Q21" s="326"/>
      <c r="R21" s="217">
        <f t="shared" si="1"/>
        <v>0</v>
      </c>
      <c r="S21" s="218">
        <f t="shared" si="2"/>
        <v>0</v>
      </c>
      <c r="T21" s="219"/>
      <c r="U21" s="328">
        <v>0</v>
      </c>
      <c r="V21" s="329"/>
      <c r="W21" s="220"/>
      <c r="X21" s="40"/>
    </row>
    <row r="22" spans="1:24" ht="23.25">
      <c r="A22" s="338"/>
      <c r="B22" s="333" t="s">
        <v>31</v>
      </c>
      <c r="C22" s="334"/>
      <c r="D22" s="335"/>
      <c r="E22" s="225">
        <v>0</v>
      </c>
      <c r="F22" s="215">
        <v>0</v>
      </c>
      <c r="G22" s="224">
        <f t="shared" si="8"/>
        <v>0</v>
      </c>
      <c r="H22" s="215">
        <v>0</v>
      </c>
      <c r="I22" s="322">
        <v>0</v>
      </c>
      <c r="J22" s="323"/>
      <c r="K22" s="215">
        <v>0</v>
      </c>
      <c r="L22" s="215">
        <v>0</v>
      </c>
      <c r="M22" s="322">
        <v>0</v>
      </c>
      <c r="N22" s="324"/>
      <c r="O22" s="323"/>
      <c r="P22" s="325">
        <v>0</v>
      </c>
      <c r="Q22" s="326"/>
      <c r="R22" s="217">
        <f t="shared" si="1"/>
        <v>0</v>
      </c>
      <c r="S22" s="218">
        <f t="shared" si="2"/>
        <v>0</v>
      </c>
      <c r="T22" s="219"/>
      <c r="U22" s="328">
        <v>0</v>
      </c>
      <c r="V22" s="329"/>
      <c r="W22" s="220"/>
      <c r="X22" s="40"/>
    </row>
    <row r="23" spans="1:24" ht="23.25">
      <c r="A23" s="332" t="s">
        <v>24</v>
      </c>
      <c r="B23" s="332"/>
      <c r="C23" s="332"/>
      <c r="D23" s="332"/>
      <c r="E23" s="215">
        <f>E21+E18+E15</f>
        <v>226</v>
      </c>
      <c r="F23" s="215">
        <f t="shared" ref="F23:H23" si="16">F21+F18+F15</f>
        <v>1581</v>
      </c>
      <c r="G23" s="215">
        <f t="shared" si="16"/>
        <v>1807</v>
      </c>
      <c r="H23" s="215">
        <f t="shared" si="16"/>
        <v>439</v>
      </c>
      <c r="I23" s="322">
        <f>I15+I18+I21</f>
        <v>122</v>
      </c>
      <c r="J23" s="323"/>
      <c r="K23" s="215">
        <f>K21+K18+K15</f>
        <v>0</v>
      </c>
      <c r="L23" s="215">
        <f>L21+L18+L15</f>
        <v>4</v>
      </c>
      <c r="M23" s="322">
        <f>M15+M18+M21</f>
        <v>113</v>
      </c>
      <c r="N23" s="324"/>
      <c r="O23" s="323"/>
      <c r="P23" s="325">
        <f>P21+P18+P15</f>
        <v>0</v>
      </c>
      <c r="Q23" s="326"/>
      <c r="R23" s="217">
        <f t="shared" si="1"/>
        <v>678</v>
      </c>
      <c r="S23" s="218">
        <f t="shared" si="2"/>
        <v>1129</v>
      </c>
      <c r="T23" s="219"/>
      <c r="U23" s="328">
        <f>U9+U15+U21</f>
        <v>18</v>
      </c>
      <c r="V23" s="329"/>
      <c r="W23" s="220"/>
      <c r="X23" s="40"/>
    </row>
    <row r="26" spans="1:24" ht="21.75">
      <c r="A26" s="258"/>
      <c r="B26" s="258" t="s">
        <v>367</v>
      </c>
      <c r="C26" s="258"/>
      <c r="D26" s="258"/>
      <c r="P26" s="258" t="s">
        <v>370</v>
      </c>
      <c r="Q26" s="258"/>
      <c r="R26" s="258"/>
      <c r="S26" s="258"/>
    </row>
    <row r="27" spans="1:24" ht="21.75">
      <c r="A27" s="258"/>
      <c r="B27" s="258" t="s">
        <v>368</v>
      </c>
      <c r="C27" s="258"/>
      <c r="D27" s="258"/>
      <c r="P27" s="258" t="s">
        <v>371</v>
      </c>
      <c r="Q27" s="258"/>
      <c r="R27" s="258"/>
      <c r="S27" s="258"/>
    </row>
    <row r="28" spans="1:24" ht="21.75">
      <c r="A28" s="258"/>
      <c r="B28" s="258"/>
      <c r="C28" s="258" t="s">
        <v>385</v>
      </c>
      <c r="D28" s="258"/>
      <c r="P28" s="258" t="s">
        <v>372</v>
      </c>
      <c r="Q28" s="258"/>
      <c r="R28" s="258"/>
      <c r="S28" s="258"/>
    </row>
  </sheetData>
  <mergeCells count="101">
    <mergeCell ref="A4:B5"/>
    <mergeCell ref="C4:D5"/>
    <mergeCell ref="E4:G4"/>
    <mergeCell ref="H4:R4"/>
    <mergeCell ref="S4:T5"/>
    <mergeCell ref="U4:V5"/>
    <mergeCell ref="C7:D7"/>
    <mergeCell ref="I7:J7"/>
    <mergeCell ref="M7:O7"/>
    <mergeCell ref="P7:Q7"/>
    <mergeCell ref="U7:V7"/>
    <mergeCell ref="I5:J5"/>
    <mergeCell ref="M5:O5"/>
    <mergeCell ref="P5:Q5"/>
    <mergeCell ref="C6:D6"/>
    <mergeCell ref="I6:J6"/>
    <mergeCell ref="M6:O6"/>
    <mergeCell ref="P6:Q6"/>
    <mergeCell ref="U6:V6"/>
    <mergeCell ref="A9:D9"/>
    <mergeCell ref="I9:J9"/>
    <mergeCell ref="P9:Q9"/>
    <mergeCell ref="U9:V9"/>
    <mergeCell ref="C8:D8"/>
    <mergeCell ref="I8:J8"/>
    <mergeCell ref="M8:O8"/>
    <mergeCell ref="P8:Q8"/>
    <mergeCell ref="U8:V8"/>
    <mergeCell ref="A6:B8"/>
    <mergeCell ref="M9:N9"/>
    <mergeCell ref="U10:V10"/>
    <mergeCell ref="C12:D12"/>
    <mergeCell ref="I12:J12"/>
    <mergeCell ref="M12:O12"/>
    <mergeCell ref="P12:Q12"/>
    <mergeCell ref="U12:V12"/>
    <mergeCell ref="A10:B12"/>
    <mergeCell ref="C10:D10"/>
    <mergeCell ref="I10:J10"/>
    <mergeCell ref="M10:O10"/>
    <mergeCell ref="P10:Q10"/>
    <mergeCell ref="C11:D11"/>
    <mergeCell ref="I11:J11"/>
    <mergeCell ref="M11:O11"/>
    <mergeCell ref="P11:Q11"/>
    <mergeCell ref="U11:V11"/>
    <mergeCell ref="M13:O13"/>
    <mergeCell ref="P13:Q13"/>
    <mergeCell ref="U13:V13"/>
    <mergeCell ref="A14:D14"/>
    <mergeCell ref="I14:J14"/>
    <mergeCell ref="M14:O14"/>
    <mergeCell ref="P14:Q14"/>
    <mergeCell ref="U14:V14"/>
    <mergeCell ref="U19:V19"/>
    <mergeCell ref="I18:J18"/>
    <mergeCell ref="A23:D23"/>
    <mergeCell ref="I23:J23"/>
    <mergeCell ref="M23:O23"/>
    <mergeCell ref="P23:Q23"/>
    <mergeCell ref="U23:V23"/>
    <mergeCell ref="U21:V21"/>
    <mergeCell ref="B22:D22"/>
    <mergeCell ref="I22:J22"/>
    <mergeCell ref="M22:O22"/>
    <mergeCell ref="P22:Q22"/>
    <mergeCell ref="U22:V22"/>
    <mergeCell ref="I21:J21"/>
    <mergeCell ref="M21:O21"/>
    <mergeCell ref="P21:Q21"/>
    <mergeCell ref="B21:D21"/>
    <mergeCell ref="A19:A22"/>
    <mergeCell ref="B19:D19"/>
    <mergeCell ref="I19:J19"/>
    <mergeCell ref="M19:O19"/>
    <mergeCell ref="P19:Q19"/>
    <mergeCell ref="U20:V20"/>
    <mergeCell ref="W4:W5"/>
    <mergeCell ref="B20:D20"/>
    <mergeCell ref="I20:J20"/>
    <mergeCell ref="M20:O20"/>
    <mergeCell ref="P20:Q20"/>
    <mergeCell ref="A15:D15"/>
    <mergeCell ref="I15:J15"/>
    <mergeCell ref="P15:Q15"/>
    <mergeCell ref="U15:V15"/>
    <mergeCell ref="A18:D18"/>
    <mergeCell ref="P18:Q18"/>
    <mergeCell ref="U18:V18"/>
    <mergeCell ref="A17:D17"/>
    <mergeCell ref="I17:J17"/>
    <mergeCell ref="M17:O17"/>
    <mergeCell ref="P17:Q17"/>
    <mergeCell ref="U17:V17"/>
    <mergeCell ref="A16:D16"/>
    <mergeCell ref="I16:J16"/>
    <mergeCell ref="M16:O16"/>
    <mergeCell ref="P16:Q16"/>
    <mergeCell ref="U16:V16"/>
    <mergeCell ref="A13:D13"/>
    <mergeCell ref="I13:J13"/>
  </mergeCells>
  <pageMargins left="0.7" right="0.7" top="0.75" bottom="0.75" header="0.3" footer="0.3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opLeftCell="B1" workbookViewId="0">
      <selection activeCell="L12" sqref="L12"/>
    </sheetView>
  </sheetViews>
  <sheetFormatPr defaultRowHeight="15"/>
  <cols>
    <col min="1" max="1" width="9.140625" hidden="1" customWidth="1"/>
    <col min="3" max="3" width="5" customWidth="1"/>
    <col min="4" max="4" width="6.85546875" hidden="1" customWidth="1"/>
    <col min="5" max="5" width="5.85546875" hidden="1" customWidth="1"/>
    <col min="6" max="6" width="6.5703125" customWidth="1"/>
    <col min="7" max="7" width="6.140625" customWidth="1"/>
    <col min="8" max="8" width="5.42578125" customWidth="1"/>
    <col min="9" max="9" width="6.28515625" customWidth="1"/>
    <col min="10" max="10" width="6.42578125" customWidth="1"/>
    <col min="11" max="11" width="7.28515625" customWidth="1"/>
    <col min="12" max="12" width="6.28515625" customWidth="1"/>
    <col min="13" max="13" width="7.140625" customWidth="1"/>
    <col min="14" max="14" width="6.85546875" customWidth="1"/>
    <col min="15" max="15" width="6.7109375" customWidth="1"/>
    <col min="16" max="16" width="6.5703125" customWidth="1"/>
    <col min="17" max="17" width="7.42578125" customWidth="1"/>
    <col min="18" max="18" width="6.7109375" customWidth="1"/>
    <col min="19" max="19" width="6.5703125" customWidth="1"/>
    <col min="20" max="20" width="6.85546875" customWidth="1"/>
    <col min="21" max="21" width="7.28515625" customWidth="1"/>
  </cols>
  <sheetData>
    <row r="1" spans="1:22" ht="23.25">
      <c r="A1" s="1"/>
      <c r="J1" s="122"/>
      <c r="K1" s="56"/>
      <c r="L1" s="57"/>
      <c r="M1" s="235" t="s">
        <v>351</v>
      </c>
      <c r="N1" s="108"/>
      <c r="O1" s="3"/>
      <c r="P1" s="236"/>
      <c r="R1" s="2"/>
      <c r="S1" s="2"/>
      <c r="T1" s="3" t="s">
        <v>378</v>
      </c>
      <c r="U1" s="16"/>
      <c r="V1" s="2"/>
    </row>
    <row r="2" spans="1:22" ht="23.25">
      <c r="A2" s="1"/>
      <c r="J2" s="122"/>
      <c r="K2" s="108"/>
      <c r="L2" s="108"/>
      <c r="M2" s="235" t="s">
        <v>393</v>
      </c>
      <c r="N2" s="108"/>
      <c r="O2" s="237"/>
      <c r="P2" s="237"/>
      <c r="Q2" s="6"/>
      <c r="R2" s="2"/>
      <c r="S2" s="2"/>
      <c r="T2" s="2"/>
      <c r="U2" s="2"/>
      <c r="V2" s="2"/>
    </row>
    <row r="3" spans="1:22" ht="19.5">
      <c r="A3" s="1"/>
      <c r="B3" s="58"/>
      <c r="C3" s="2"/>
      <c r="D3" s="2"/>
      <c r="E3" s="2"/>
      <c r="J3" s="58" t="s">
        <v>245</v>
      </c>
      <c r="K3" s="6"/>
      <c r="L3" s="6"/>
      <c r="M3" s="6"/>
      <c r="N3" s="6"/>
      <c r="O3" s="6"/>
      <c r="P3" s="6"/>
      <c r="Q3" s="6"/>
      <c r="R3" s="2"/>
      <c r="S3" s="2"/>
      <c r="T3" s="2"/>
      <c r="U3" s="2"/>
      <c r="V3" s="2"/>
    </row>
    <row r="4" spans="1:22" ht="19.5">
      <c r="A4" s="1"/>
      <c r="B4" s="2"/>
      <c r="C4" s="2"/>
      <c r="D4" s="2"/>
      <c r="E4" s="8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1"/>
      <c r="B5" s="547" t="s">
        <v>361</v>
      </c>
      <c r="C5" s="548"/>
      <c r="D5" s="548"/>
      <c r="E5" s="549"/>
      <c r="F5" s="585" t="s">
        <v>246</v>
      </c>
      <c r="G5" s="586"/>
      <c r="H5" s="586"/>
      <c r="I5" s="587"/>
      <c r="J5" s="513" t="s">
        <v>6</v>
      </c>
      <c r="K5" s="546"/>
      <c r="L5" s="583" t="s">
        <v>247</v>
      </c>
      <c r="M5" s="588"/>
      <c r="N5" s="588"/>
      <c r="O5" s="584"/>
      <c r="P5" s="513" t="s">
        <v>6</v>
      </c>
      <c r="Q5" s="546"/>
      <c r="R5" s="589" t="s">
        <v>248</v>
      </c>
      <c r="S5" s="589"/>
      <c r="T5" s="589"/>
      <c r="U5" s="589"/>
      <c r="V5" s="2"/>
    </row>
    <row r="6" spans="1:22">
      <c r="A6" s="1"/>
      <c r="B6" s="550"/>
      <c r="C6" s="551"/>
      <c r="D6" s="551"/>
      <c r="E6" s="552"/>
      <c r="F6" s="583" t="s">
        <v>4</v>
      </c>
      <c r="G6" s="584"/>
      <c r="H6" s="583" t="s">
        <v>249</v>
      </c>
      <c r="I6" s="584"/>
      <c r="J6" s="403" t="s">
        <v>53</v>
      </c>
      <c r="K6" s="403" t="s">
        <v>54</v>
      </c>
      <c r="L6" s="583" t="s">
        <v>4</v>
      </c>
      <c r="M6" s="584"/>
      <c r="N6" s="583" t="s">
        <v>249</v>
      </c>
      <c r="O6" s="584"/>
      <c r="P6" s="403" t="s">
        <v>53</v>
      </c>
      <c r="Q6" s="403" t="s">
        <v>54</v>
      </c>
      <c r="R6" s="444" t="s">
        <v>250</v>
      </c>
      <c r="S6" s="445"/>
      <c r="T6" s="444" t="s">
        <v>251</v>
      </c>
      <c r="U6" s="445"/>
      <c r="V6" s="2"/>
    </row>
    <row r="7" spans="1:22" ht="26.25">
      <c r="A7" s="1"/>
      <c r="B7" s="550"/>
      <c r="C7" s="551"/>
      <c r="D7" s="551"/>
      <c r="E7" s="552"/>
      <c r="F7" s="81" t="s">
        <v>53</v>
      </c>
      <c r="G7" s="81" t="s">
        <v>54</v>
      </c>
      <c r="H7" s="81" t="s">
        <v>53</v>
      </c>
      <c r="I7" s="81" t="s">
        <v>54</v>
      </c>
      <c r="J7" s="405"/>
      <c r="K7" s="405"/>
      <c r="L7" s="81" t="s">
        <v>53</v>
      </c>
      <c r="M7" s="81" t="s">
        <v>54</v>
      </c>
      <c r="N7" s="81" t="s">
        <v>53</v>
      </c>
      <c r="O7" s="81" t="s">
        <v>54</v>
      </c>
      <c r="P7" s="405"/>
      <c r="Q7" s="405"/>
      <c r="R7" s="81" t="s">
        <v>53</v>
      </c>
      <c r="S7" s="81" t="s">
        <v>54</v>
      </c>
      <c r="T7" s="81" t="s">
        <v>53</v>
      </c>
      <c r="U7" s="81" t="s">
        <v>54</v>
      </c>
      <c r="V7" s="2"/>
    </row>
    <row r="8" spans="1:22">
      <c r="A8" s="1"/>
      <c r="B8" s="543" t="s">
        <v>237</v>
      </c>
      <c r="C8" s="544"/>
      <c r="D8" s="544"/>
      <c r="E8" s="545"/>
      <c r="F8" s="256">
        <v>9</v>
      </c>
      <c r="G8" s="256">
        <v>9</v>
      </c>
      <c r="H8" s="256">
        <v>5</v>
      </c>
      <c r="I8" s="256">
        <v>5</v>
      </c>
      <c r="J8" s="257">
        <v>4</v>
      </c>
      <c r="K8" s="257">
        <v>4</v>
      </c>
      <c r="L8" s="256">
        <v>0</v>
      </c>
      <c r="M8" s="256">
        <v>0</v>
      </c>
      <c r="N8" s="256">
        <v>0</v>
      </c>
      <c r="O8" s="256">
        <v>0</v>
      </c>
      <c r="P8" s="257"/>
      <c r="Q8" s="257"/>
      <c r="R8" s="257">
        <v>0</v>
      </c>
      <c r="S8" s="257">
        <v>0</v>
      </c>
      <c r="T8" s="257">
        <v>0</v>
      </c>
      <c r="U8" s="257">
        <v>0</v>
      </c>
      <c r="V8" s="2"/>
    </row>
    <row r="9" spans="1:22">
      <c r="A9" s="1"/>
      <c r="B9" s="513" t="s">
        <v>58</v>
      </c>
      <c r="C9" s="546"/>
      <c r="D9" s="546"/>
      <c r="E9" s="514"/>
      <c r="F9" s="256">
        <v>0</v>
      </c>
      <c r="G9" s="256">
        <v>0</v>
      </c>
      <c r="H9" s="256">
        <v>0</v>
      </c>
      <c r="I9" s="256">
        <v>0</v>
      </c>
      <c r="J9" s="257">
        <v>0</v>
      </c>
      <c r="K9" s="257">
        <v>0</v>
      </c>
      <c r="L9" s="256">
        <v>0</v>
      </c>
      <c r="M9" s="256">
        <v>0</v>
      </c>
      <c r="N9" s="256">
        <v>0</v>
      </c>
      <c r="O9" s="256">
        <v>0</v>
      </c>
      <c r="P9" s="257">
        <v>0</v>
      </c>
      <c r="Q9" s="257">
        <v>0</v>
      </c>
      <c r="R9" s="257">
        <v>0</v>
      </c>
      <c r="S9" s="257">
        <v>0</v>
      </c>
      <c r="T9" s="257">
        <v>0</v>
      </c>
      <c r="U9" s="257">
        <v>0</v>
      </c>
      <c r="V9" s="2"/>
    </row>
    <row r="10" spans="1:22">
      <c r="A10" s="1"/>
      <c r="B10" s="553" t="s">
        <v>11</v>
      </c>
      <c r="C10" s="554"/>
      <c r="D10" s="554"/>
      <c r="E10" s="555"/>
      <c r="F10" s="256">
        <v>0</v>
      </c>
      <c r="G10" s="256">
        <v>0</v>
      </c>
      <c r="H10" s="256">
        <v>0</v>
      </c>
      <c r="I10" s="256">
        <v>0</v>
      </c>
      <c r="J10" s="257">
        <v>0</v>
      </c>
      <c r="K10" s="257">
        <v>0</v>
      </c>
      <c r="L10" s="256">
        <v>0</v>
      </c>
      <c r="M10" s="256">
        <v>0</v>
      </c>
      <c r="N10" s="256">
        <v>0</v>
      </c>
      <c r="O10" s="256">
        <v>0</v>
      </c>
      <c r="P10" s="257">
        <v>0</v>
      </c>
      <c r="Q10" s="257">
        <v>0</v>
      </c>
      <c r="R10" s="257">
        <v>0</v>
      </c>
      <c r="S10" s="257">
        <v>0</v>
      </c>
      <c r="T10" s="257">
        <v>0</v>
      </c>
      <c r="U10" s="257">
        <v>0</v>
      </c>
      <c r="V10" s="2"/>
    </row>
    <row r="12" spans="1:22">
      <c r="T12" s="139"/>
    </row>
    <row r="15" spans="1:22" ht="21.75">
      <c r="C15" s="258" t="s">
        <v>367</v>
      </c>
      <c r="D15" s="258"/>
      <c r="E15" s="258"/>
      <c r="F15" s="258"/>
      <c r="G15" s="258"/>
      <c r="R15" s="258" t="s">
        <v>370</v>
      </c>
      <c r="S15" s="258"/>
      <c r="T15" s="258"/>
    </row>
    <row r="16" spans="1:22" ht="21.75">
      <c r="C16" s="258" t="s">
        <v>368</v>
      </c>
      <c r="D16" s="258"/>
      <c r="E16" s="258"/>
      <c r="F16" s="258"/>
      <c r="G16" s="258"/>
      <c r="R16" s="258" t="s">
        <v>371</v>
      </c>
      <c r="S16" s="258"/>
      <c r="T16" s="258"/>
    </row>
    <row r="17" spans="3:20" ht="21.75">
      <c r="C17" s="258" t="s">
        <v>386</v>
      </c>
      <c r="D17" s="258"/>
      <c r="E17" s="258"/>
      <c r="F17" s="258"/>
      <c r="G17" s="258"/>
      <c r="R17" s="258" t="s">
        <v>372</v>
      </c>
      <c r="S17" s="258"/>
      <c r="T17" s="258"/>
    </row>
  </sheetData>
  <mergeCells count="19">
    <mergeCell ref="P6:P7"/>
    <mergeCell ref="Q6:Q7"/>
    <mergeCell ref="R6:S6"/>
    <mergeCell ref="T6:U6"/>
    <mergeCell ref="B5:E7"/>
    <mergeCell ref="F5:I5"/>
    <mergeCell ref="J5:K5"/>
    <mergeCell ref="L5:O5"/>
    <mergeCell ref="P5:Q5"/>
    <mergeCell ref="R5:U5"/>
    <mergeCell ref="F6:G6"/>
    <mergeCell ref="H6:I6"/>
    <mergeCell ref="J6:J7"/>
    <mergeCell ref="K6:K7"/>
    <mergeCell ref="B8:E8"/>
    <mergeCell ref="B9:E9"/>
    <mergeCell ref="B10:E10"/>
    <mergeCell ref="L6:M6"/>
    <mergeCell ref="N6:O6"/>
  </mergeCells>
  <pageMargins left="0.7" right="0.7" top="0.75" bottom="0.75" header="0.3" footer="0.3"/>
  <pageSetup paperSize="9" scale="10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opLeftCell="B1" workbookViewId="0">
      <selection activeCell="N5" sqref="N5"/>
    </sheetView>
  </sheetViews>
  <sheetFormatPr defaultRowHeight="15"/>
  <cols>
    <col min="1" max="1" width="9.140625" hidden="1" customWidth="1"/>
    <col min="3" max="3" width="6.42578125" customWidth="1"/>
    <col min="4" max="4" width="0.42578125" hidden="1" customWidth="1"/>
    <col min="5" max="5" width="9.140625" hidden="1" customWidth="1"/>
    <col min="7" max="7" width="9.5703125" customWidth="1"/>
    <col min="9" max="9" width="4" customWidth="1"/>
    <col min="12" max="12" width="0.140625" customWidth="1"/>
    <col min="15" max="15" width="7.42578125" customWidth="1"/>
  </cols>
  <sheetData>
    <row r="1" spans="1:24" ht="23.25">
      <c r="A1" s="1"/>
      <c r="C1" s="227"/>
      <c r="D1" s="227"/>
      <c r="E1" s="227"/>
      <c r="F1" s="227"/>
      <c r="I1" s="249"/>
      <c r="J1" s="249"/>
      <c r="K1" s="235" t="s">
        <v>351</v>
      </c>
      <c r="L1" s="249"/>
      <c r="M1" s="229"/>
      <c r="N1" s="236"/>
      <c r="O1" s="2"/>
      <c r="Q1" s="3" t="s">
        <v>377</v>
      </c>
      <c r="R1" s="16"/>
      <c r="S1" s="2"/>
      <c r="T1" s="2"/>
      <c r="U1" s="2"/>
      <c r="V1" s="2"/>
      <c r="W1" s="2"/>
      <c r="X1" s="2"/>
    </row>
    <row r="2" spans="1:24" ht="23.25">
      <c r="A2" s="55"/>
      <c r="C2" s="227"/>
      <c r="D2" s="227"/>
      <c r="E2" s="227"/>
      <c r="F2" s="227"/>
      <c r="I2" s="229"/>
      <c r="J2" s="249"/>
      <c r="K2" s="235" t="s">
        <v>416</v>
      </c>
      <c r="L2" s="249"/>
      <c r="M2" s="250"/>
      <c r="N2" s="237"/>
      <c r="O2" s="6"/>
      <c r="P2" s="6"/>
      <c r="Q2" s="2"/>
      <c r="R2" s="2"/>
      <c r="S2" s="2"/>
      <c r="T2" s="2"/>
      <c r="U2" s="2"/>
      <c r="V2" s="2"/>
      <c r="W2" s="2"/>
      <c r="X2" s="2"/>
    </row>
    <row r="3" spans="1:24" ht="18">
      <c r="A3" s="1"/>
      <c r="B3" s="2"/>
      <c r="D3" s="231"/>
      <c r="E3" s="230"/>
      <c r="F3" s="232"/>
      <c r="G3" s="232"/>
      <c r="H3" s="232"/>
      <c r="I3" s="232"/>
      <c r="J3" s="232"/>
      <c r="K3" s="230" t="s">
        <v>252</v>
      </c>
      <c r="L3" s="185"/>
      <c r="M3" s="185"/>
      <c r="N3" s="6"/>
      <c r="O3" s="6"/>
      <c r="P3" s="6"/>
      <c r="Q3" s="2"/>
      <c r="R3" s="2"/>
      <c r="S3" s="2"/>
      <c r="T3" s="2"/>
      <c r="U3" s="2"/>
      <c r="V3" s="2"/>
      <c r="W3" s="2"/>
      <c r="X3" s="2"/>
    </row>
    <row r="4" spans="1:24" ht="15.75">
      <c r="A4" s="1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44.25" customHeight="1">
      <c r="A5" s="1"/>
      <c r="B5" s="513" t="s">
        <v>362</v>
      </c>
      <c r="C5" s="546"/>
      <c r="D5" s="546"/>
      <c r="E5" s="514"/>
      <c r="F5" s="69" t="s">
        <v>253</v>
      </c>
      <c r="G5" s="67" t="s">
        <v>254</v>
      </c>
      <c r="H5" s="543" t="s">
        <v>255</v>
      </c>
      <c r="I5" s="545"/>
      <c r="J5" s="66" t="s">
        <v>256</v>
      </c>
      <c r="K5" s="513" t="s">
        <v>257</v>
      </c>
      <c r="L5" s="514"/>
      <c r="M5" s="66" t="s">
        <v>258</v>
      </c>
      <c r="N5" s="69" t="s">
        <v>259</v>
      </c>
      <c r="O5" s="66" t="s">
        <v>260</v>
      </c>
      <c r="P5" s="69" t="s">
        <v>17</v>
      </c>
      <c r="Q5" s="66" t="s">
        <v>11</v>
      </c>
      <c r="R5" s="2"/>
      <c r="S5" s="2"/>
      <c r="T5" s="2"/>
      <c r="U5" s="2"/>
      <c r="V5" s="2"/>
      <c r="W5" s="2"/>
      <c r="X5" s="2"/>
    </row>
    <row r="6" spans="1:24" ht="21" customHeight="1">
      <c r="A6" s="1"/>
      <c r="B6" s="543" t="s">
        <v>237</v>
      </c>
      <c r="C6" s="544"/>
      <c r="D6" s="544"/>
      <c r="E6" s="545"/>
      <c r="F6" s="273">
        <v>22</v>
      </c>
      <c r="G6" s="273">
        <v>0</v>
      </c>
      <c r="H6" s="593">
        <v>33</v>
      </c>
      <c r="I6" s="594"/>
      <c r="J6" s="274">
        <v>0</v>
      </c>
      <c r="K6" s="275">
        <v>1</v>
      </c>
      <c r="L6" s="276"/>
      <c r="M6" s="274">
        <v>7</v>
      </c>
      <c r="N6" s="274">
        <v>5</v>
      </c>
      <c r="O6" s="274">
        <v>1</v>
      </c>
      <c r="P6" s="274">
        <v>35</v>
      </c>
      <c r="Q6" s="274">
        <f>SUM(F6:P6)</f>
        <v>104</v>
      </c>
      <c r="R6" s="2"/>
      <c r="S6" s="2"/>
      <c r="T6" s="2"/>
      <c r="U6" s="2"/>
      <c r="V6" s="2"/>
      <c r="W6" s="2"/>
      <c r="X6" s="2"/>
    </row>
    <row r="7" spans="1:24" ht="18" customHeight="1">
      <c r="A7" s="1"/>
      <c r="B7" s="513" t="s">
        <v>58</v>
      </c>
      <c r="C7" s="546"/>
      <c r="D7" s="546"/>
      <c r="E7" s="514"/>
      <c r="F7" s="273">
        <v>5</v>
      </c>
      <c r="G7" s="273">
        <v>0</v>
      </c>
      <c r="H7" s="590">
        <v>6</v>
      </c>
      <c r="I7" s="592"/>
      <c r="J7" s="274">
        <v>0</v>
      </c>
      <c r="K7" s="275">
        <v>5</v>
      </c>
      <c r="L7" s="276"/>
      <c r="M7" s="274">
        <v>6</v>
      </c>
      <c r="N7" s="274">
        <v>2</v>
      </c>
      <c r="O7" s="274">
        <v>0</v>
      </c>
      <c r="P7" s="274">
        <v>11</v>
      </c>
      <c r="Q7" s="274">
        <f t="shared" ref="Q7:Q8" si="0">SUM(F7:P7)</f>
        <v>35</v>
      </c>
      <c r="R7" s="2"/>
      <c r="S7" s="2"/>
      <c r="T7" s="2"/>
      <c r="U7" s="2"/>
      <c r="V7" s="2"/>
      <c r="W7" s="2"/>
      <c r="X7" s="2"/>
    </row>
    <row r="8" spans="1:24" ht="18">
      <c r="A8" s="1"/>
      <c r="B8" s="513" t="s">
        <v>11</v>
      </c>
      <c r="C8" s="546"/>
      <c r="D8" s="546"/>
      <c r="E8" s="514"/>
      <c r="F8" s="273">
        <f>SUM(F6:F7)</f>
        <v>27</v>
      </c>
      <c r="G8" s="273">
        <f>SUM(G6:G7)</f>
        <v>0</v>
      </c>
      <c r="H8" s="590">
        <f>SUM(H6:I7)</f>
        <v>39</v>
      </c>
      <c r="I8" s="591"/>
      <c r="J8" s="274">
        <f>SUM(J6:J7)</f>
        <v>0</v>
      </c>
      <c r="K8" s="275">
        <f>SUM(K6:K7)</f>
        <v>6</v>
      </c>
      <c r="L8" s="276"/>
      <c r="M8" s="274">
        <f>SUM(M6:M7)</f>
        <v>13</v>
      </c>
      <c r="N8" s="274">
        <f>SUM(N6:N7)</f>
        <v>7</v>
      </c>
      <c r="O8" s="274">
        <f>SUM(O6:O7)</f>
        <v>1</v>
      </c>
      <c r="P8" s="274">
        <f>SUM(P6:P7)</f>
        <v>46</v>
      </c>
      <c r="Q8" s="274">
        <f t="shared" si="0"/>
        <v>139</v>
      </c>
      <c r="R8" s="2"/>
      <c r="S8" s="2"/>
      <c r="T8" s="2"/>
      <c r="U8" s="2"/>
      <c r="V8" s="2"/>
      <c r="W8" s="2"/>
      <c r="X8" s="2"/>
    </row>
    <row r="9" spans="1:24">
      <c r="A9" s="1"/>
      <c r="B9" s="70"/>
      <c r="C9" s="6"/>
      <c r="D9" s="71"/>
      <c r="E9" s="82"/>
      <c r="F9" s="82"/>
      <c r="G9" s="71"/>
      <c r="H9" s="71"/>
      <c r="I9" s="82"/>
      <c r="J9" s="71"/>
      <c r="K9" s="82"/>
      <c r="L9" s="83"/>
      <c r="M9" s="71"/>
      <c r="N9" s="71"/>
      <c r="O9" s="2"/>
      <c r="P9" s="2"/>
      <c r="Q9" s="2"/>
      <c r="R9" s="2"/>
      <c r="S9" s="2"/>
      <c r="T9" s="2"/>
      <c r="U9" s="2"/>
      <c r="V9" s="2"/>
      <c r="W9" s="2"/>
      <c r="X9" s="2"/>
    </row>
    <row r="11" spans="1:24" ht="21.75">
      <c r="C11" s="258" t="s">
        <v>367</v>
      </c>
      <c r="D11" s="258"/>
      <c r="E11" s="258" t="s">
        <v>367</v>
      </c>
      <c r="F11" s="258"/>
      <c r="O11" s="258" t="s">
        <v>370</v>
      </c>
      <c r="P11" s="258"/>
    </row>
    <row r="12" spans="1:24" ht="21.75">
      <c r="C12" s="258" t="s">
        <v>368</v>
      </c>
      <c r="D12" s="258"/>
      <c r="E12" s="258" t="s">
        <v>368</v>
      </c>
      <c r="F12" s="258"/>
      <c r="O12" s="258" t="s">
        <v>371</v>
      </c>
      <c r="P12" s="258"/>
    </row>
    <row r="13" spans="1:24" ht="21.75">
      <c r="C13" s="258" t="s">
        <v>385</v>
      </c>
      <c r="D13" s="258"/>
      <c r="E13" s="258" t="s">
        <v>369</v>
      </c>
      <c r="F13" s="258"/>
      <c r="O13" s="258" t="s">
        <v>372</v>
      </c>
      <c r="P13" s="258"/>
    </row>
  </sheetData>
  <mergeCells count="9">
    <mergeCell ref="K5:L5"/>
    <mergeCell ref="H5:I5"/>
    <mergeCell ref="B5:E5"/>
    <mergeCell ref="B8:E8"/>
    <mergeCell ref="H8:I8"/>
    <mergeCell ref="H7:I7"/>
    <mergeCell ref="H6:I6"/>
    <mergeCell ref="B7:E7"/>
    <mergeCell ref="B6:E6"/>
  </mergeCells>
  <pageMargins left="0.7" right="0.7" top="0.75" bottom="0.75" header="0.3" footer="0.3"/>
  <pageSetup scale="10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B1" workbookViewId="0">
      <selection activeCell="H5" sqref="H5:I5"/>
    </sheetView>
  </sheetViews>
  <sheetFormatPr defaultRowHeight="15"/>
  <cols>
    <col min="1" max="1" width="9.140625" hidden="1" customWidth="1"/>
    <col min="3" max="3" width="9.5703125" customWidth="1"/>
    <col min="4" max="5" width="9.140625" hidden="1" customWidth="1"/>
  </cols>
  <sheetData>
    <row r="1" spans="1:20" ht="21.75">
      <c r="A1" s="1"/>
      <c r="H1" s="233"/>
      <c r="I1" s="118" t="s">
        <v>351</v>
      </c>
      <c r="J1" s="228"/>
      <c r="K1" s="229"/>
      <c r="L1" s="15"/>
      <c r="N1" s="16"/>
      <c r="O1" s="2"/>
      <c r="P1" s="3" t="s">
        <v>376</v>
      </c>
      <c r="Q1" s="16"/>
      <c r="R1" s="2"/>
      <c r="S1" s="2"/>
      <c r="T1" s="2"/>
    </row>
    <row r="2" spans="1:20" ht="21.75">
      <c r="A2" s="1"/>
      <c r="H2" s="233"/>
      <c r="I2" s="118" t="s">
        <v>417</v>
      </c>
      <c r="J2" s="228"/>
      <c r="K2" s="228"/>
      <c r="L2" s="226"/>
      <c r="N2" s="2"/>
      <c r="O2" s="2"/>
      <c r="P2" s="2"/>
      <c r="Q2" s="2"/>
      <c r="R2" s="2"/>
      <c r="S2" s="2"/>
      <c r="T2" s="2"/>
    </row>
    <row r="3" spans="1:20" ht="19.5">
      <c r="A3" s="1"/>
      <c r="B3" s="2"/>
      <c r="C3" s="2"/>
      <c r="D3" s="2"/>
      <c r="E3" s="58" t="s">
        <v>261</v>
      </c>
      <c r="F3" s="2"/>
      <c r="G3" s="137"/>
      <c r="H3" s="234" t="s">
        <v>261</v>
      </c>
      <c r="I3" s="233"/>
      <c r="J3" s="137"/>
      <c r="K3" s="233"/>
      <c r="L3" s="2"/>
      <c r="M3" s="2"/>
      <c r="N3" s="2"/>
      <c r="O3" s="2"/>
      <c r="P3" s="2"/>
      <c r="Q3" s="2"/>
      <c r="R3" s="2"/>
      <c r="S3" s="2"/>
      <c r="T3" s="2"/>
    </row>
    <row r="4" spans="1:20" ht="19.5">
      <c r="A4" s="1"/>
      <c r="B4" s="2"/>
      <c r="C4" s="2"/>
      <c r="D4" s="2"/>
      <c r="E4" s="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60.75" customHeight="1">
      <c r="A5" s="1"/>
      <c r="B5" s="513" t="s">
        <v>363</v>
      </c>
      <c r="C5" s="546"/>
      <c r="D5" s="546"/>
      <c r="E5" s="514"/>
      <c r="F5" s="513" t="s">
        <v>262</v>
      </c>
      <c r="G5" s="514"/>
      <c r="H5" s="543" t="s">
        <v>263</v>
      </c>
      <c r="I5" s="545"/>
      <c r="J5" s="513" t="s">
        <v>264</v>
      </c>
      <c r="K5" s="514"/>
      <c r="L5" s="513" t="s">
        <v>265</v>
      </c>
      <c r="M5" s="514"/>
      <c r="N5" s="543" t="s">
        <v>8</v>
      </c>
      <c r="O5" s="545"/>
      <c r="P5" s="2"/>
      <c r="Q5" s="2"/>
      <c r="R5" s="2"/>
      <c r="S5" s="2"/>
      <c r="T5" s="2"/>
    </row>
    <row r="6" spans="1:20">
      <c r="A6" s="1"/>
      <c r="B6" s="597" t="s">
        <v>266</v>
      </c>
      <c r="C6" s="598"/>
      <c r="D6" s="598"/>
      <c r="E6" s="599"/>
      <c r="F6" s="600">
        <v>0</v>
      </c>
      <c r="G6" s="545"/>
      <c r="H6" s="558">
        <v>0</v>
      </c>
      <c r="I6" s="514"/>
      <c r="J6" s="558">
        <v>0</v>
      </c>
      <c r="K6" s="514"/>
      <c r="L6" s="595">
        <v>0</v>
      </c>
      <c r="M6" s="596"/>
      <c r="N6" s="595">
        <v>0</v>
      </c>
      <c r="O6" s="596"/>
      <c r="P6" s="2"/>
      <c r="Q6" s="2"/>
      <c r="R6" s="2"/>
      <c r="S6" s="2"/>
      <c r="T6" s="2"/>
    </row>
    <row r="7" spans="1:20">
      <c r="A7" s="1"/>
      <c r="B7" s="597" t="s">
        <v>58</v>
      </c>
      <c r="C7" s="598"/>
      <c r="D7" s="598"/>
      <c r="E7" s="599"/>
      <c r="F7" s="601">
        <v>0</v>
      </c>
      <c r="G7" s="602"/>
      <c r="H7" s="558">
        <v>0</v>
      </c>
      <c r="I7" s="514"/>
      <c r="J7" s="558">
        <v>0</v>
      </c>
      <c r="K7" s="514"/>
      <c r="L7" s="595">
        <v>0</v>
      </c>
      <c r="M7" s="596"/>
      <c r="N7" s="595">
        <v>0</v>
      </c>
      <c r="O7" s="596"/>
      <c r="P7" s="2"/>
      <c r="Q7" s="2"/>
      <c r="R7" s="2"/>
      <c r="S7" s="2"/>
      <c r="T7" s="2"/>
    </row>
    <row r="8" spans="1:20">
      <c r="A8" s="1"/>
      <c r="B8" s="597" t="s">
        <v>11</v>
      </c>
      <c r="C8" s="598"/>
      <c r="D8" s="598"/>
      <c r="E8" s="599"/>
      <c r="F8" s="600">
        <v>0</v>
      </c>
      <c r="G8" s="545"/>
      <c r="H8" s="558">
        <v>0</v>
      </c>
      <c r="I8" s="514"/>
      <c r="J8" s="558">
        <v>0</v>
      </c>
      <c r="K8" s="514"/>
      <c r="L8" s="595">
        <v>0</v>
      </c>
      <c r="M8" s="596"/>
      <c r="N8" s="595">
        <v>0</v>
      </c>
      <c r="O8" s="596"/>
      <c r="P8" s="2"/>
      <c r="Q8" s="2"/>
      <c r="R8" s="2"/>
      <c r="S8" s="2"/>
      <c r="T8" s="2"/>
    </row>
    <row r="9" spans="1:20">
      <c r="A9" s="1"/>
      <c r="B9" s="84"/>
      <c r="C9" s="84"/>
      <c r="D9" s="84"/>
      <c r="E9" s="84"/>
      <c r="F9" s="75"/>
      <c r="G9" s="75"/>
      <c r="H9" s="70"/>
      <c r="I9" s="70"/>
      <c r="J9" s="70"/>
      <c r="K9" s="70"/>
      <c r="L9" s="85"/>
      <c r="M9" s="85"/>
      <c r="N9" s="85"/>
      <c r="O9" s="85"/>
      <c r="P9" s="2"/>
      <c r="Q9" s="2"/>
      <c r="R9" s="2"/>
      <c r="S9" s="2"/>
      <c r="T9" s="2"/>
    </row>
    <row r="11" spans="1:20" ht="21.75">
      <c r="C11" s="258" t="s">
        <v>367</v>
      </c>
      <c r="D11" s="258"/>
      <c r="E11" s="258"/>
      <c r="F11" s="258"/>
      <c r="L11" s="258" t="s">
        <v>370</v>
      </c>
      <c r="M11" s="258"/>
    </row>
    <row r="12" spans="1:20" ht="21.75">
      <c r="C12" s="258" t="s">
        <v>368</v>
      </c>
      <c r="D12" s="258"/>
      <c r="E12" s="258"/>
      <c r="F12" s="258"/>
      <c r="L12" s="258" t="s">
        <v>371</v>
      </c>
      <c r="M12" s="258"/>
    </row>
    <row r="13" spans="1:20" ht="21.75">
      <c r="C13" s="258" t="s">
        <v>385</v>
      </c>
      <c r="D13" s="258"/>
      <c r="E13" s="258"/>
      <c r="F13" s="258"/>
      <c r="L13" s="258" t="s">
        <v>372</v>
      </c>
      <c r="M13" s="258"/>
    </row>
    <row r="14" spans="1:20" ht="21.75">
      <c r="C14" s="258"/>
      <c r="D14" s="258"/>
      <c r="E14" s="258"/>
      <c r="F14" s="258"/>
    </row>
  </sheetData>
  <mergeCells count="24">
    <mergeCell ref="N6:O6"/>
    <mergeCell ref="B5:E5"/>
    <mergeCell ref="F5:G5"/>
    <mergeCell ref="H5:I5"/>
    <mergeCell ref="J5:K5"/>
    <mergeCell ref="L5:M5"/>
    <mergeCell ref="N5:O5"/>
    <mergeCell ref="B6:E6"/>
    <mergeCell ref="F6:G6"/>
    <mergeCell ref="H6:I6"/>
    <mergeCell ref="J6:K6"/>
    <mergeCell ref="L6:M6"/>
    <mergeCell ref="N8:O8"/>
    <mergeCell ref="B7:E7"/>
    <mergeCell ref="H7:I7"/>
    <mergeCell ref="J7:K7"/>
    <mergeCell ref="L7:M7"/>
    <mergeCell ref="N7:O7"/>
    <mergeCell ref="B8:E8"/>
    <mergeCell ref="F8:G8"/>
    <mergeCell ref="H8:I8"/>
    <mergeCell ref="J8:K8"/>
    <mergeCell ref="L8:M8"/>
    <mergeCell ref="F7:G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M11" sqref="M11"/>
    </sheetView>
  </sheetViews>
  <sheetFormatPr defaultRowHeight="15"/>
  <cols>
    <col min="1" max="1" width="5.85546875" customWidth="1"/>
    <col min="2" max="3" width="9.140625" hidden="1" customWidth="1"/>
    <col min="5" max="5" width="2.28515625" customWidth="1"/>
    <col min="6" max="6" width="6.28515625" customWidth="1"/>
    <col min="7" max="8" width="7" customWidth="1"/>
    <col min="9" max="9" width="8.140625" customWidth="1"/>
    <col min="10" max="10" width="6.7109375" customWidth="1"/>
    <col min="11" max="11" width="7.7109375" customWidth="1"/>
    <col min="12" max="13" width="6.7109375" customWidth="1"/>
    <col min="14" max="14" width="7.5703125" customWidth="1"/>
    <col min="15" max="15" width="7.85546875" customWidth="1"/>
    <col min="16" max="16" width="5.85546875" customWidth="1"/>
    <col min="17" max="17" width="7.140625" customWidth="1"/>
    <col min="18" max="18" width="6.5703125" customWidth="1"/>
    <col min="19" max="19" width="7.5703125" customWidth="1"/>
    <col min="20" max="20" width="6.42578125" customWidth="1"/>
    <col min="21" max="21" width="7" customWidth="1"/>
  </cols>
  <sheetData>
    <row r="1" spans="1:24" ht="21.75">
      <c r="G1" s="1"/>
      <c r="J1" s="2"/>
      <c r="K1" s="2"/>
      <c r="L1" s="118" t="s">
        <v>351</v>
      </c>
      <c r="M1" s="2"/>
      <c r="N1" s="3"/>
      <c r="O1" s="16"/>
      <c r="R1" s="2"/>
      <c r="S1" s="3" t="s">
        <v>375</v>
      </c>
      <c r="T1" s="16"/>
      <c r="U1" s="2"/>
      <c r="V1" s="2"/>
      <c r="W1" s="2"/>
      <c r="X1" s="2"/>
    </row>
    <row r="2" spans="1:24" ht="21.75">
      <c r="G2" s="1"/>
      <c r="J2" s="2"/>
      <c r="K2" s="2"/>
      <c r="L2" s="118" t="s">
        <v>390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9.5">
      <c r="A3" s="1"/>
      <c r="B3" s="2"/>
      <c r="C3" s="2"/>
      <c r="D3" s="2"/>
      <c r="H3" s="58" t="s">
        <v>374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>
      <c r="A5" s="605" t="s">
        <v>364</v>
      </c>
      <c r="B5" s="605"/>
      <c r="C5" s="605"/>
      <c r="D5" s="603" t="s">
        <v>267</v>
      </c>
      <c r="E5" s="603"/>
      <c r="F5" s="547" t="s">
        <v>268</v>
      </c>
      <c r="G5" s="549"/>
      <c r="H5" s="472" t="s">
        <v>269</v>
      </c>
      <c r="I5" s="473"/>
      <c r="J5" s="547" t="s">
        <v>270</v>
      </c>
      <c r="K5" s="549"/>
      <c r="L5" s="547" t="s">
        <v>271</v>
      </c>
      <c r="M5" s="549"/>
      <c r="N5" s="547" t="s">
        <v>272</v>
      </c>
      <c r="O5" s="549"/>
      <c r="P5" s="547" t="s">
        <v>166</v>
      </c>
      <c r="Q5" s="549"/>
      <c r="R5" s="547" t="s">
        <v>17</v>
      </c>
      <c r="S5" s="549"/>
      <c r="T5" s="547" t="s">
        <v>11</v>
      </c>
      <c r="U5" s="549"/>
      <c r="V5" s="2"/>
      <c r="W5" s="2"/>
      <c r="X5" s="2"/>
    </row>
    <row r="6" spans="1:24">
      <c r="A6" s="605"/>
      <c r="B6" s="605"/>
      <c r="C6" s="605"/>
      <c r="D6" s="603"/>
      <c r="E6" s="603"/>
      <c r="F6" s="553"/>
      <c r="G6" s="555"/>
      <c r="H6" s="474"/>
      <c r="I6" s="475"/>
      <c r="J6" s="553"/>
      <c r="K6" s="555"/>
      <c r="L6" s="553"/>
      <c r="M6" s="555"/>
      <c r="N6" s="553"/>
      <c r="O6" s="555"/>
      <c r="P6" s="553"/>
      <c r="Q6" s="555"/>
      <c r="R6" s="553"/>
      <c r="S6" s="555"/>
      <c r="T6" s="553"/>
      <c r="U6" s="555"/>
      <c r="V6" s="2"/>
      <c r="W6" s="2"/>
      <c r="X6" s="2"/>
    </row>
    <row r="7" spans="1:24" ht="24.75" customHeight="1">
      <c r="A7" s="605"/>
      <c r="B7" s="605"/>
      <c r="C7" s="605"/>
      <c r="D7" s="603"/>
      <c r="E7" s="603"/>
      <c r="F7" s="86" t="s">
        <v>273</v>
      </c>
      <c r="G7" s="86" t="s">
        <v>93</v>
      </c>
      <c r="H7" s="86" t="s">
        <v>273</v>
      </c>
      <c r="I7" s="86" t="s">
        <v>93</v>
      </c>
      <c r="J7" s="86" t="s">
        <v>273</v>
      </c>
      <c r="K7" s="86" t="s">
        <v>93</v>
      </c>
      <c r="L7" s="86" t="s">
        <v>273</v>
      </c>
      <c r="M7" s="86" t="s">
        <v>93</v>
      </c>
      <c r="N7" s="86" t="s">
        <v>273</v>
      </c>
      <c r="O7" s="86" t="s">
        <v>93</v>
      </c>
      <c r="P7" s="86" t="s">
        <v>273</v>
      </c>
      <c r="Q7" s="86" t="s">
        <v>93</v>
      </c>
      <c r="R7" s="86" t="s">
        <v>273</v>
      </c>
      <c r="S7" s="86" t="s">
        <v>93</v>
      </c>
      <c r="T7" s="86" t="s">
        <v>273</v>
      </c>
      <c r="U7" s="87" t="s">
        <v>93</v>
      </c>
      <c r="V7" s="2"/>
      <c r="W7" s="2"/>
      <c r="X7" s="2"/>
    </row>
    <row r="8" spans="1:24" ht="19.5">
      <c r="A8" s="603" t="s">
        <v>274</v>
      </c>
      <c r="B8" s="603"/>
      <c r="C8" s="603"/>
      <c r="D8" s="589" t="s">
        <v>275</v>
      </c>
      <c r="E8" s="589"/>
      <c r="F8" s="272">
        <v>0</v>
      </c>
      <c r="G8" s="272">
        <v>0</v>
      </c>
      <c r="H8" s="272">
        <v>24</v>
      </c>
      <c r="I8" s="272">
        <v>0</v>
      </c>
      <c r="J8" s="272">
        <v>0</v>
      </c>
      <c r="K8" s="272">
        <v>0</v>
      </c>
      <c r="L8" s="272">
        <v>0</v>
      </c>
      <c r="M8" s="272">
        <v>0</v>
      </c>
      <c r="N8" s="272">
        <v>0</v>
      </c>
      <c r="O8" s="272">
        <v>0</v>
      </c>
      <c r="P8" s="272">
        <v>0</v>
      </c>
      <c r="Q8" s="272">
        <v>0</v>
      </c>
      <c r="R8" s="272">
        <v>39</v>
      </c>
      <c r="S8" s="272">
        <v>39</v>
      </c>
      <c r="T8" s="272">
        <f>F8+H8+J8+L8+N8+P8+R8</f>
        <v>63</v>
      </c>
      <c r="U8" s="272">
        <f>G8+I8+K8+M8+O8+Q8+S8</f>
        <v>39</v>
      </c>
      <c r="V8" s="2"/>
      <c r="W8" s="2"/>
      <c r="X8" s="2"/>
    </row>
    <row r="9" spans="1:24" ht="19.5">
      <c r="A9" s="603"/>
      <c r="B9" s="603"/>
      <c r="C9" s="603"/>
      <c r="D9" s="589" t="s">
        <v>276</v>
      </c>
      <c r="E9" s="589"/>
      <c r="F9" s="272">
        <v>0</v>
      </c>
      <c r="G9" s="272">
        <v>2</v>
      </c>
      <c r="H9" s="272">
        <v>16</v>
      </c>
      <c r="I9" s="272">
        <v>1</v>
      </c>
      <c r="J9" s="272">
        <v>0</v>
      </c>
      <c r="K9" s="272">
        <v>0</v>
      </c>
      <c r="L9" s="272">
        <v>0</v>
      </c>
      <c r="M9" s="272">
        <v>4</v>
      </c>
      <c r="N9" s="272">
        <v>0</v>
      </c>
      <c r="O9" s="272">
        <v>0</v>
      </c>
      <c r="P9" s="272">
        <v>0</v>
      </c>
      <c r="Q9" s="272">
        <v>1</v>
      </c>
      <c r="R9" s="272">
        <v>0</v>
      </c>
      <c r="S9" s="272">
        <v>9</v>
      </c>
      <c r="T9" s="272">
        <f t="shared" ref="T9:T15" si="0">F9+H9+J9+L9+N9+P9+R9</f>
        <v>16</v>
      </c>
      <c r="U9" s="272">
        <f t="shared" ref="U9:U15" si="1">G9+I9+K9+M9+O9+Q9+S9</f>
        <v>17</v>
      </c>
      <c r="V9" s="2"/>
      <c r="W9" s="2"/>
      <c r="X9" s="2"/>
    </row>
    <row r="10" spans="1:24" ht="19.5">
      <c r="A10" s="603"/>
      <c r="B10" s="603"/>
      <c r="C10" s="603"/>
      <c r="D10" s="589" t="s">
        <v>277</v>
      </c>
      <c r="E10" s="589"/>
      <c r="F10" s="272">
        <v>0</v>
      </c>
      <c r="G10" s="272">
        <v>0</v>
      </c>
      <c r="H10" s="272">
        <v>0</v>
      </c>
      <c r="I10" s="272">
        <v>0</v>
      </c>
      <c r="J10" s="272">
        <v>0</v>
      </c>
      <c r="K10" s="272">
        <v>0</v>
      </c>
      <c r="L10" s="272">
        <v>0</v>
      </c>
      <c r="M10" s="272">
        <v>0</v>
      </c>
      <c r="N10" s="272">
        <v>0</v>
      </c>
      <c r="O10" s="272">
        <v>0</v>
      </c>
      <c r="P10" s="272">
        <v>0</v>
      </c>
      <c r="Q10" s="272">
        <v>0</v>
      </c>
      <c r="R10" s="272">
        <v>0</v>
      </c>
      <c r="S10" s="272">
        <v>0</v>
      </c>
      <c r="T10" s="272">
        <f t="shared" si="0"/>
        <v>0</v>
      </c>
      <c r="U10" s="272">
        <f t="shared" si="1"/>
        <v>0</v>
      </c>
      <c r="V10" s="2"/>
      <c r="W10" s="2"/>
      <c r="X10" s="2"/>
    </row>
    <row r="11" spans="1:24" ht="19.5">
      <c r="A11" s="603" t="s">
        <v>278</v>
      </c>
      <c r="B11" s="603"/>
      <c r="C11" s="603"/>
      <c r="D11" s="589" t="s">
        <v>275</v>
      </c>
      <c r="E11" s="589"/>
      <c r="F11" s="272">
        <v>2</v>
      </c>
      <c r="G11" s="272">
        <v>1</v>
      </c>
      <c r="H11" s="272">
        <v>4</v>
      </c>
      <c r="I11" s="272">
        <v>0</v>
      </c>
      <c r="J11" s="272">
        <v>0</v>
      </c>
      <c r="K11" s="272">
        <v>0</v>
      </c>
      <c r="L11" s="272">
        <v>0</v>
      </c>
      <c r="M11" s="272">
        <v>0</v>
      </c>
      <c r="N11" s="272">
        <v>0</v>
      </c>
      <c r="O11" s="272">
        <v>0</v>
      </c>
      <c r="P11" s="272">
        <v>0</v>
      </c>
      <c r="Q11" s="272">
        <v>2</v>
      </c>
      <c r="R11" s="272">
        <v>2</v>
      </c>
      <c r="S11" s="272">
        <v>7</v>
      </c>
      <c r="T11" s="272">
        <f t="shared" si="0"/>
        <v>8</v>
      </c>
      <c r="U11" s="272">
        <f t="shared" si="1"/>
        <v>10</v>
      </c>
      <c r="V11" s="2"/>
      <c r="W11" s="2"/>
      <c r="X11" s="2"/>
    </row>
    <row r="12" spans="1:24" ht="19.5">
      <c r="A12" s="603"/>
      <c r="B12" s="603"/>
      <c r="C12" s="603"/>
      <c r="D12" s="589" t="s">
        <v>276</v>
      </c>
      <c r="E12" s="589"/>
      <c r="F12" s="272">
        <v>0</v>
      </c>
      <c r="G12" s="272">
        <v>0</v>
      </c>
      <c r="H12" s="272">
        <v>4</v>
      </c>
      <c r="I12" s="272">
        <v>0</v>
      </c>
      <c r="J12" s="272">
        <v>0</v>
      </c>
      <c r="K12" s="272">
        <v>0</v>
      </c>
      <c r="L12" s="272">
        <v>0</v>
      </c>
      <c r="M12" s="272">
        <v>3</v>
      </c>
      <c r="N12" s="272">
        <v>0</v>
      </c>
      <c r="O12" s="272">
        <v>0</v>
      </c>
      <c r="P12" s="272">
        <v>0</v>
      </c>
      <c r="Q12" s="272">
        <v>3</v>
      </c>
      <c r="R12" s="272">
        <v>7</v>
      </c>
      <c r="S12" s="272">
        <v>4</v>
      </c>
      <c r="T12" s="272">
        <f t="shared" si="0"/>
        <v>11</v>
      </c>
      <c r="U12" s="272">
        <f t="shared" si="1"/>
        <v>10</v>
      </c>
      <c r="V12" s="2"/>
      <c r="W12" s="2"/>
      <c r="X12" s="2"/>
    </row>
    <row r="13" spans="1:24" ht="19.5">
      <c r="A13" s="603"/>
      <c r="B13" s="603"/>
      <c r="C13" s="603"/>
      <c r="D13" s="589" t="s">
        <v>277</v>
      </c>
      <c r="E13" s="589"/>
      <c r="F13" s="272">
        <v>0</v>
      </c>
      <c r="G13" s="272">
        <v>0</v>
      </c>
      <c r="H13" s="272">
        <v>0</v>
      </c>
      <c r="I13" s="272">
        <v>0</v>
      </c>
      <c r="J13" s="272">
        <v>0</v>
      </c>
      <c r="K13" s="272">
        <v>0</v>
      </c>
      <c r="L13" s="272">
        <v>0</v>
      </c>
      <c r="M13" s="272">
        <v>0</v>
      </c>
      <c r="N13" s="272">
        <v>0</v>
      </c>
      <c r="O13" s="272">
        <v>0</v>
      </c>
      <c r="P13" s="272">
        <v>0</v>
      </c>
      <c r="Q13" s="272">
        <v>0</v>
      </c>
      <c r="R13" s="272">
        <v>0</v>
      </c>
      <c r="S13" s="272">
        <v>0</v>
      </c>
      <c r="T13" s="272">
        <f t="shared" si="0"/>
        <v>0</v>
      </c>
      <c r="U13" s="272">
        <f t="shared" si="1"/>
        <v>0</v>
      </c>
      <c r="V13" s="2"/>
      <c r="W13" s="2"/>
      <c r="X13" s="2"/>
    </row>
    <row r="14" spans="1:24" ht="19.5">
      <c r="A14" s="604" t="s">
        <v>11</v>
      </c>
      <c r="B14" s="604"/>
      <c r="C14" s="604"/>
      <c r="D14" s="589" t="s">
        <v>275</v>
      </c>
      <c r="E14" s="589"/>
      <c r="F14" s="272">
        <f>F8+F11</f>
        <v>2</v>
      </c>
      <c r="G14" s="272">
        <f t="shared" ref="G14:S14" si="2">G8+G11</f>
        <v>1</v>
      </c>
      <c r="H14" s="272">
        <f t="shared" si="2"/>
        <v>28</v>
      </c>
      <c r="I14" s="272">
        <f t="shared" si="2"/>
        <v>0</v>
      </c>
      <c r="J14" s="272">
        <f t="shared" si="2"/>
        <v>0</v>
      </c>
      <c r="K14" s="272">
        <f t="shared" si="2"/>
        <v>0</v>
      </c>
      <c r="L14" s="272">
        <f t="shared" si="2"/>
        <v>0</v>
      </c>
      <c r="M14" s="272">
        <f t="shared" si="2"/>
        <v>0</v>
      </c>
      <c r="N14" s="272">
        <f t="shared" si="2"/>
        <v>0</v>
      </c>
      <c r="O14" s="272">
        <f t="shared" si="2"/>
        <v>0</v>
      </c>
      <c r="P14" s="272">
        <f t="shared" si="2"/>
        <v>0</v>
      </c>
      <c r="Q14" s="272">
        <v>0</v>
      </c>
      <c r="R14" s="272">
        <f t="shared" si="2"/>
        <v>41</v>
      </c>
      <c r="S14" s="272">
        <f t="shared" si="2"/>
        <v>46</v>
      </c>
      <c r="T14" s="272">
        <f t="shared" si="0"/>
        <v>71</v>
      </c>
      <c r="U14" s="272">
        <f t="shared" si="1"/>
        <v>47</v>
      </c>
      <c r="V14" s="2"/>
      <c r="W14" s="2"/>
      <c r="X14" s="2"/>
    </row>
    <row r="15" spans="1:24" ht="19.5">
      <c r="A15" s="604"/>
      <c r="B15" s="604"/>
      <c r="C15" s="604"/>
      <c r="D15" s="589" t="s">
        <v>276</v>
      </c>
      <c r="E15" s="589"/>
      <c r="F15" s="272">
        <f>F9+F12</f>
        <v>0</v>
      </c>
      <c r="G15" s="272">
        <f t="shared" ref="G15:S15" si="3">G9+G12</f>
        <v>2</v>
      </c>
      <c r="H15" s="272">
        <f t="shared" si="3"/>
        <v>20</v>
      </c>
      <c r="I15" s="272">
        <f t="shared" si="3"/>
        <v>1</v>
      </c>
      <c r="J15" s="272">
        <f t="shared" si="3"/>
        <v>0</v>
      </c>
      <c r="K15" s="272">
        <f t="shared" si="3"/>
        <v>0</v>
      </c>
      <c r="L15" s="272">
        <f t="shared" si="3"/>
        <v>0</v>
      </c>
      <c r="M15" s="272">
        <f t="shared" si="3"/>
        <v>7</v>
      </c>
      <c r="N15" s="272">
        <f t="shared" si="3"/>
        <v>0</v>
      </c>
      <c r="O15" s="272">
        <f t="shared" si="3"/>
        <v>0</v>
      </c>
      <c r="P15" s="272">
        <f t="shared" si="3"/>
        <v>0</v>
      </c>
      <c r="Q15" s="272">
        <f t="shared" si="3"/>
        <v>4</v>
      </c>
      <c r="R15" s="272">
        <f t="shared" si="3"/>
        <v>7</v>
      </c>
      <c r="S15" s="272">
        <f t="shared" si="3"/>
        <v>13</v>
      </c>
      <c r="T15" s="272">
        <f t="shared" si="0"/>
        <v>27</v>
      </c>
      <c r="U15" s="272">
        <f t="shared" si="1"/>
        <v>27</v>
      </c>
      <c r="V15" s="2"/>
      <c r="W15" s="2"/>
      <c r="X15" s="2"/>
    </row>
    <row r="16" spans="1:24" ht="19.5">
      <c r="A16" s="604"/>
      <c r="B16" s="604"/>
      <c r="C16" s="604"/>
      <c r="D16" s="589" t="s">
        <v>277</v>
      </c>
      <c r="E16" s="589"/>
      <c r="F16" s="272">
        <f>F10+F13</f>
        <v>0</v>
      </c>
      <c r="G16" s="272">
        <f t="shared" ref="G16:U16" si="4">G10+G13</f>
        <v>0</v>
      </c>
      <c r="H16" s="272">
        <f t="shared" si="4"/>
        <v>0</v>
      </c>
      <c r="I16" s="272">
        <f t="shared" si="4"/>
        <v>0</v>
      </c>
      <c r="J16" s="272">
        <f t="shared" si="4"/>
        <v>0</v>
      </c>
      <c r="K16" s="272">
        <f t="shared" si="4"/>
        <v>0</v>
      </c>
      <c r="L16" s="272">
        <f t="shared" si="4"/>
        <v>0</v>
      </c>
      <c r="M16" s="272">
        <f t="shared" si="4"/>
        <v>0</v>
      </c>
      <c r="N16" s="272">
        <f t="shared" si="4"/>
        <v>0</v>
      </c>
      <c r="O16" s="272">
        <f t="shared" si="4"/>
        <v>0</v>
      </c>
      <c r="P16" s="272">
        <f t="shared" si="4"/>
        <v>0</v>
      </c>
      <c r="Q16" s="272">
        <f t="shared" si="4"/>
        <v>0</v>
      </c>
      <c r="R16" s="272">
        <f t="shared" si="4"/>
        <v>0</v>
      </c>
      <c r="S16" s="272">
        <f t="shared" si="4"/>
        <v>0</v>
      </c>
      <c r="T16" s="272">
        <f t="shared" si="4"/>
        <v>0</v>
      </c>
      <c r="U16" s="272">
        <f t="shared" si="4"/>
        <v>0</v>
      </c>
      <c r="V16" s="2"/>
      <c r="W16" s="2"/>
      <c r="X16" s="2"/>
    </row>
    <row r="19" spans="4:18" ht="21.75">
      <c r="D19" s="258" t="s">
        <v>367</v>
      </c>
      <c r="E19" s="258"/>
      <c r="P19" s="258" t="s">
        <v>370</v>
      </c>
      <c r="Q19" s="258"/>
      <c r="R19" s="258"/>
    </row>
    <row r="20" spans="4:18" ht="21.75">
      <c r="D20" s="258" t="s">
        <v>368</v>
      </c>
      <c r="E20" s="258"/>
      <c r="P20" s="258" t="s">
        <v>371</v>
      </c>
      <c r="Q20" s="258"/>
      <c r="R20" s="258"/>
    </row>
    <row r="21" spans="4:18" ht="21.75">
      <c r="D21" s="258" t="s">
        <v>387</v>
      </c>
      <c r="E21" s="258"/>
      <c r="P21" s="258" t="s">
        <v>372</v>
      </c>
      <c r="Q21" s="258"/>
      <c r="R21" s="258"/>
    </row>
  </sheetData>
  <mergeCells count="22">
    <mergeCell ref="N5:O6"/>
    <mergeCell ref="P5:Q6"/>
    <mergeCell ref="R5:S6"/>
    <mergeCell ref="T5:U6"/>
    <mergeCell ref="A8:C10"/>
    <mergeCell ref="D8:E8"/>
    <mergeCell ref="D9:E9"/>
    <mergeCell ref="D10:E10"/>
    <mergeCell ref="A5:C7"/>
    <mergeCell ref="D5:E7"/>
    <mergeCell ref="F5:G6"/>
    <mergeCell ref="H5:I6"/>
    <mergeCell ref="J5:K6"/>
    <mergeCell ref="L5:M6"/>
    <mergeCell ref="A11:C13"/>
    <mergeCell ref="D11:E11"/>
    <mergeCell ref="D12:E12"/>
    <mergeCell ref="D13:E13"/>
    <mergeCell ref="A14:C16"/>
    <mergeCell ref="D14:E14"/>
    <mergeCell ref="D15:E15"/>
    <mergeCell ref="D16:E16"/>
  </mergeCells>
  <pageMargins left="0.7" right="0.7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C2" sqref="C2"/>
    </sheetView>
  </sheetViews>
  <sheetFormatPr defaultRowHeight="15"/>
  <sheetData>
    <row r="1" spans="1:21" ht="21.75">
      <c r="A1" s="88"/>
      <c r="B1" s="89"/>
      <c r="C1" s="2"/>
      <c r="D1" s="118" t="s">
        <v>351</v>
      </c>
      <c r="E1" s="3"/>
      <c r="F1" s="16"/>
      <c r="G1" s="16"/>
      <c r="H1" s="16"/>
      <c r="I1" s="16"/>
      <c r="J1" s="2"/>
      <c r="K1" s="6"/>
      <c r="L1" s="16"/>
      <c r="M1" s="16"/>
      <c r="N1" s="2"/>
      <c r="O1" s="3" t="s">
        <v>279</v>
      </c>
      <c r="P1" s="16"/>
      <c r="Q1" s="2"/>
      <c r="R1" s="2"/>
      <c r="S1" s="2"/>
      <c r="T1" s="2"/>
      <c r="U1" s="2"/>
    </row>
    <row r="2" spans="1:21" ht="21.75">
      <c r="A2" s="88"/>
      <c r="B2" s="2"/>
      <c r="C2" s="2"/>
      <c r="D2" s="118" t="s">
        <v>390</v>
      </c>
      <c r="E2" s="2"/>
      <c r="F2" s="2"/>
      <c r="G2" s="2"/>
      <c r="H2" s="2"/>
      <c r="I2" s="2"/>
      <c r="J2" s="2"/>
      <c r="K2" s="2"/>
      <c r="L2" s="71"/>
      <c r="M2" s="71"/>
      <c r="N2" s="71"/>
      <c r="O2" s="71"/>
      <c r="P2" s="71"/>
      <c r="Q2" s="2"/>
      <c r="R2" s="2"/>
      <c r="S2" s="2"/>
      <c r="T2" s="2"/>
      <c r="U2" s="2"/>
    </row>
    <row r="3" spans="1:21" ht="19.5">
      <c r="A3" s="2"/>
      <c r="B3" s="2"/>
      <c r="C3" s="58"/>
      <c r="D3" s="58" t="s">
        <v>280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>
      <c r="A4" s="88"/>
      <c r="B4" s="89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2"/>
      <c r="R4" s="2"/>
      <c r="S4" s="2"/>
      <c r="T4" s="2"/>
      <c r="U4" s="2"/>
    </row>
    <row r="5" spans="1:21" ht="15.75">
      <c r="A5" s="613" t="s">
        <v>281</v>
      </c>
      <c r="B5" s="614"/>
      <c r="C5" s="615"/>
      <c r="D5" s="613" t="s">
        <v>282</v>
      </c>
      <c r="E5" s="614"/>
      <c r="F5" s="614"/>
      <c r="G5" s="614"/>
      <c r="H5" s="614"/>
      <c r="I5" s="615"/>
      <c r="J5" s="613" t="s">
        <v>283</v>
      </c>
      <c r="K5" s="614"/>
      <c r="L5" s="614"/>
      <c r="M5" s="614"/>
      <c r="N5" s="614"/>
      <c r="O5" s="615"/>
      <c r="P5" s="613" t="s">
        <v>284</v>
      </c>
      <c r="Q5" s="614"/>
      <c r="R5" s="614"/>
      <c r="S5" s="614"/>
      <c r="T5" s="614"/>
      <c r="U5" s="615"/>
    </row>
    <row r="6" spans="1:21" ht="15.75">
      <c r="A6" s="617"/>
      <c r="B6" s="618"/>
      <c r="C6" s="619"/>
      <c r="D6" s="610" t="s">
        <v>285</v>
      </c>
      <c r="E6" s="607"/>
      <c r="F6" s="611" t="s">
        <v>286</v>
      </c>
      <c r="G6" s="607"/>
      <c r="H6" s="616" t="s">
        <v>287</v>
      </c>
      <c r="I6" s="609"/>
      <c r="J6" s="610" t="s">
        <v>285</v>
      </c>
      <c r="K6" s="607"/>
      <c r="L6" s="611" t="s">
        <v>286</v>
      </c>
      <c r="M6" s="607"/>
      <c r="N6" s="608" t="s">
        <v>288</v>
      </c>
      <c r="O6" s="609"/>
      <c r="P6" s="610" t="s">
        <v>285</v>
      </c>
      <c r="Q6" s="607"/>
      <c r="R6" s="611" t="s">
        <v>286</v>
      </c>
      <c r="S6" s="607"/>
      <c r="T6" s="608" t="s">
        <v>288</v>
      </c>
      <c r="U6" s="609"/>
    </row>
    <row r="7" spans="1:21" ht="15.75">
      <c r="A7" s="73"/>
      <c r="B7" s="74"/>
      <c r="C7" s="72"/>
      <c r="D7" s="612">
        <v>8734000</v>
      </c>
      <c r="E7" s="607"/>
      <c r="F7" s="606">
        <v>300000</v>
      </c>
      <c r="G7" s="607"/>
      <c r="H7" s="608"/>
      <c r="I7" s="609"/>
      <c r="J7" s="612">
        <v>7499300</v>
      </c>
      <c r="K7" s="607"/>
      <c r="L7" s="606">
        <v>300000</v>
      </c>
      <c r="M7" s="607"/>
      <c r="N7" s="608"/>
      <c r="O7" s="609"/>
      <c r="P7" s="612">
        <v>7499300</v>
      </c>
      <c r="Q7" s="607"/>
      <c r="R7" s="606">
        <v>300000</v>
      </c>
      <c r="S7" s="607"/>
      <c r="T7" s="608"/>
      <c r="U7" s="609"/>
    </row>
    <row r="12" spans="1:21" ht="21.75">
      <c r="C12" s="258" t="s">
        <v>367</v>
      </c>
      <c r="D12" s="258"/>
      <c r="N12" s="258" t="s">
        <v>370</v>
      </c>
      <c r="O12" s="258"/>
    </row>
    <row r="13" spans="1:21" ht="21.75">
      <c r="C13" s="258" t="s">
        <v>368</v>
      </c>
      <c r="D13" s="258"/>
      <c r="N13" s="258" t="s">
        <v>371</v>
      </c>
      <c r="O13" s="258"/>
    </row>
    <row r="14" spans="1:21" ht="21.75">
      <c r="C14" s="258" t="s">
        <v>397</v>
      </c>
      <c r="D14" s="258"/>
      <c r="N14" s="258" t="s">
        <v>372</v>
      </c>
      <c r="O14" s="258"/>
    </row>
  </sheetData>
  <mergeCells count="22">
    <mergeCell ref="D7:E7"/>
    <mergeCell ref="F7:G7"/>
    <mergeCell ref="H7:I7"/>
    <mergeCell ref="J7:K7"/>
    <mergeCell ref="A5:C6"/>
    <mergeCell ref="D5:I5"/>
    <mergeCell ref="J5:O5"/>
    <mergeCell ref="L7:M7"/>
    <mergeCell ref="N7:O7"/>
    <mergeCell ref="P5:U5"/>
    <mergeCell ref="D6:E6"/>
    <mergeCell ref="F6:G6"/>
    <mergeCell ref="H6:I6"/>
    <mergeCell ref="J6:K6"/>
    <mergeCell ref="L6:M6"/>
    <mergeCell ref="N6:O6"/>
    <mergeCell ref="R7:S7"/>
    <mergeCell ref="T7:U7"/>
    <mergeCell ref="P6:Q6"/>
    <mergeCell ref="R6:S6"/>
    <mergeCell ref="T6:U6"/>
    <mergeCell ref="P7:Q7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C17" sqref="C17"/>
    </sheetView>
  </sheetViews>
  <sheetFormatPr defaultRowHeight="15"/>
  <sheetData>
    <row r="1" spans="1:22">
      <c r="A1" s="75"/>
      <c r="B1" s="75"/>
      <c r="C1" s="70"/>
      <c r="D1" s="70"/>
      <c r="E1" s="2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2"/>
      <c r="V1" s="2"/>
    </row>
    <row r="2" spans="1:22" ht="21.75">
      <c r="A2" s="1"/>
      <c r="B2" s="88"/>
      <c r="C2" s="89"/>
      <c r="D2" s="2"/>
      <c r="E2" s="118" t="s">
        <v>351</v>
      </c>
      <c r="F2" s="3"/>
      <c r="G2" s="16"/>
      <c r="H2" s="16"/>
      <c r="I2" s="16"/>
      <c r="J2" s="16"/>
      <c r="K2" s="2"/>
      <c r="L2" s="6"/>
      <c r="M2" s="16"/>
      <c r="N2" s="16"/>
      <c r="O2" s="2"/>
      <c r="P2" s="3" t="s">
        <v>289</v>
      </c>
      <c r="Q2" s="16"/>
      <c r="R2" s="2"/>
      <c r="S2" s="2"/>
      <c r="T2" s="2"/>
      <c r="U2" s="2"/>
      <c r="V2" s="2"/>
    </row>
    <row r="3" spans="1:22" ht="21.75">
      <c r="A3" s="1"/>
      <c r="B3" s="88"/>
      <c r="C3" s="2"/>
      <c r="D3" s="2"/>
      <c r="E3" s="118" t="s">
        <v>388</v>
      </c>
      <c r="F3" s="2"/>
      <c r="G3" s="2"/>
      <c r="H3" s="2"/>
      <c r="I3" s="2"/>
      <c r="J3" s="2"/>
      <c r="K3" s="2"/>
      <c r="L3" s="2"/>
      <c r="M3" s="71"/>
      <c r="N3" s="71"/>
      <c r="O3" s="71"/>
      <c r="P3" s="71"/>
      <c r="Q3" s="71"/>
      <c r="R3" s="2"/>
      <c r="S3" s="2"/>
      <c r="T3" s="2"/>
      <c r="U3" s="2"/>
      <c r="V3" s="2"/>
    </row>
    <row r="4" spans="1:22" ht="19.5">
      <c r="A4" s="1"/>
      <c r="B4" s="2"/>
      <c r="C4" s="2"/>
      <c r="D4" s="58"/>
      <c r="E4" s="58" t="s">
        <v>290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1"/>
      <c r="B5" s="88"/>
      <c r="C5" s="89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2"/>
      <c r="S5" s="2"/>
      <c r="T5" s="2"/>
      <c r="U5" s="2"/>
      <c r="V5" s="2"/>
    </row>
    <row r="6" spans="1:22" ht="15.75">
      <c r="A6" s="2"/>
      <c r="B6" s="613" t="s">
        <v>281</v>
      </c>
      <c r="C6" s="614"/>
      <c r="D6" s="615"/>
      <c r="E6" s="620" t="s">
        <v>291</v>
      </c>
      <c r="F6" s="621"/>
      <c r="G6" s="513" t="s">
        <v>292</v>
      </c>
      <c r="H6" s="514"/>
      <c r="I6" s="585" t="s">
        <v>293</v>
      </c>
      <c r="J6" s="586"/>
      <c r="K6" s="587"/>
      <c r="L6" s="472" t="s">
        <v>294</v>
      </c>
      <c r="M6" s="473"/>
      <c r="N6" s="513" t="s">
        <v>295</v>
      </c>
      <c r="O6" s="546"/>
      <c r="P6" s="546"/>
      <c r="Q6" s="420" t="s">
        <v>296</v>
      </c>
      <c r="R6" s="421"/>
      <c r="S6" s="90" t="s">
        <v>8</v>
      </c>
      <c r="T6" s="91"/>
      <c r="U6" s="92"/>
      <c r="V6" s="2"/>
    </row>
    <row r="7" spans="1:22">
      <c r="A7" s="93"/>
      <c r="B7" s="585"/>
      <c r="C7" s="586"/>
      <c r="D7" s="587"/>
      <c r="E7" s="94" t="s">
        <v>297</v>
      </c>
      <c r="F7" s="95" t="s">
        <v>298</v>
      </c>
      <c r="G7" s="96" t="s">
        <v>299</v>
      </c>
      <c r="H7" s="97" t="s">
        <v>300</v>
      </c>
      <c r="I7" s="98">
        <v>5</v>
      </c>
      <c r="J7" s="98" t="s">
        <v>301</v>
      </c>
      <c r="K7" s="99" t="s">
        <v>302</v>
      </c>
      <c r="L7" s="99"/>
      <c r="M7" s="95"/>
      <c r="N7" s="13" t="s">
        <v>303</v>
      </c>
      <c r="O7" s="98" t="s">
        <v>304</v>
      </c>
      <c r="P7" s="98" t="s">
        <v>305</v>
      </c>
      <c r="Q7" s="98" t="s">
        <v>296</v>
      </c>
      <c r="R7" s="100" t="s">
        <v>294</v>
      </c>
      <c r="S7" s="101"/>
      <c r="T7" s="36"/>
      <c r="U7" s="34"/>
      <c r="V7" s="93"/>
    </row>
    <row r="8" spans="1:22">
      <c r="A8" s="75"/>
      <c r="B8" s="583" t="s">
        <v>394</v>
      </c>
      <c r="C8" s="588"/>
      <c r="D8" s="584"/>
      <c r="E8" s="40" t="s">
        <v>395</v>
      </c>
      <c r="F8" s="13"/>
      <c r="G8" s="283">
        <v>1</v>
      </c>
      <c r="H8" s="19"/>
      <c r="I8" s="19" t="s">
        <v>396</v>
      </c>
      <c r="J8" s="19"/>
      <c r="K8" s="19"/>
      <c r="L8" s="284">
        <v>10</v>
      </c>
      <c r="M8" s="95"/>
      <c r="N8" s="19"/>
      <c r="O8" s="19"/>
      <c r="P8" s="19"/>
      <c r="Q8" s="19"/>
      <c r="R8" s="19"/>
      <c r="S8" s="583"/>
      <c r="T8" s="588"/>
      <c r="U8" s="584"/>
      <c r="V8" s="2"/>
    </row>
    <row r="14" spans="1:22" ht="21.75">
      <c r="C14" s="258" t="s">
        <v>367</v>
      </c>
      <c r="D14" s="258"/>
      <c r="N14" s="258" t="s">
        <v>370</v>
      </c>
      <c r="O14" s="258"/>
    </row>
    <row r="15" spans="1:22" ht="21.75">
      <c r="C15" s="258" t="s">
        <v>368</v>
      </c>
      <c r="D15" s="258"/>
      <c r="N15" s="258" t="s">
        <v>371</v>
      </c>
      <c r="O15" s="258"/>
    </row>
    <row r="16" spans="1:22" ht="21.75">
      <c r="C16" s="258" t="s">
        <v>397</v>
      </c>
      <c r="D16" s="258"/>
      <c r="N16" s="258" t="s">
        <v>372</v>
      </c>
      <c r="O16" s="258"/>
    </row>
  </sheetData>
  <mergeCells count="10">
    <mergeCell ref="Q6:R6"/>
    <mergeCell ref="B7:D7"/>
    <mergeCell ref="B8:D8"/>
    <mergeCell ref="S8:U8"/>
    <mergeCell ref="B6:D6"/>
    <mergeCell ref="E6:F6"/>
    <mergeCell ref="G6:H6"/>
    <mergeCell ref="I6:K6"/>
    <mergeCell ref="L6:M6"/>
    <mergeCell ref="N6:P6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E16" sqref="E16"/>
    </sheetView>
  </sheetViews>
  <sheetFormatPr defaultRowHeight="15"/>
  <sheetData>
    <row r="1" spans="1:24" ht="21.75">
      <c r="A1" s="75"/>
      <c r="B1" s="75"/>
      <c r="C1" s="88"/>
      <c r="D1" s="89"/>
      <c r="E1" s="2"/>
      <c r="F1" s="118" t="s">
        <v>351</v>
      </c>
      <c r="G1" s="3"/>
      <c r="H1" s="16"/>
      <c r="I1" s="16"/>
      <c r="J1" s="16"/>
      <c r="K1" s="16"/>
      <c r="L1" s="2"/>
      <c r="M1" s="6"/>
      <c r="N1" s="16"/>
      <c r="O1" s="16"/>
      <c r="P1" s="2"/>
      <c r="Q1" s="3" t="s">
        <v>306</v>
      </c>
      <c r="R1" s="16"/>
      <c r="S1" s="2"/>
      <c r="T1" s="2"/>
      <c r="U1" s="2"/>
      <c r="V1" s="2"/>
      <c r="W1" s="2"/>
      <c r="X1" s="2"/>
    </row>
    <row r="2" spans="1:24" ht="21.75">
      <c r="A2" s="75"/>
      <c r="B2" s="75"/>
      <c r="C2" s="88"/>
      <c r="D2" s="2"/>
      <c r="E2" s="2"/>
      <c r="F2" s="118" t="s">
        <v>398</v>
      </c>
      <c r="G2" s="2"/>
      <c r="H2" s="2"/>
      <c r="I2" s="2"/>
      <c r="J2" s="2"/>
      <c r="K2" s="2"/>
      <c r="L2" s="2"/>
      <c r="M2" s="2"/>
      <c r="N2" s="71"/>
      <c r="O2" s="71"/>
      <c r="P2" s="71"/>
      <c r="Q2" s="71"/>
      <c r="R2" s="71"/>
      <c r="S2" s="2"/>
      <c r="T2" s="2"/>
      <c r="U2" s="2"/>
      <c r="V2" s="2"/>
      <c r="W2" s="2"/>
      <c r="X2" s="2"/>
    </row>
    <row r="3" spans="1:24" ht="19.5">
      <c r="A3" s="75"/>
      <c r="B3" s="75"/>
      <c r="C3" s="2"/>
      <c r="D3" s="2"/>
      <c r="E3" s="58"/>
      <c r="F3" s="58" t="s">
        <v>307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75"/>
      <c r="B4" s="75"/>
      <c r="C4" s="88"/>
      <c r="D4" s="89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2"/>
      <c r="T4" s="2"/>
      <c r="U4" s="2"/>
      <c r="V4" s="2"/>
      <c r="W4" s="2"/>
      <c r="X4" s="2"/>
    </row>
    <row r="5" spans="1:24" ht="26.25">
      <c r="A5" s="622" t="s">
        <v>308</v>
      </c>
      <c r="B5" s="623"/>
      <c r="C5" s="624"/>
      <c r="D5" s="450" t="s">
        <v>309</v>
      </c>
      <c r="E5" s="449"/>
      <c r="F5" s="102" t="s">
        <v>310</v>
      </c>
      <c r="G5" s="102" t="s">
        <v>311</v>
      </c>
      <c r="H5" s="102" t="s">
        <v>312</v>
      </c>
      <c r="I5" s="103" t="s">
        <v>313</v>
      </c>
      <c r="J5" s="102" t="s">
        <v>314</v>
      </c>
      <c r="K5" s="102" t="s">
        <v>315</v>
      </c>
      <c r="L5" s="102" t="s">
        <v>316</v>
      </c>
      <c r="M5" s="102" t="s">
        <v>317</v>
      </c>
      <c r="N5" s="102" t="s">
        <v>318</v>
      </c>
      <c r="O5" s="102" t="s">
        <v>319</v>
      </c>
      <c r="P5" s="102" t="s">
        <v>320</v>
      </c>
      <c r="Q5" s="102" t="s">
        <v>321</v>
      </c>
      <c r="R5" s="102" t="s">
        <v>322</v>
      </c>
      <c r="S5" s="102" t="s">
        <v>323</v>
      </c>
      <c r="T5" s="102" t="s">
        <v>324</v>
      </c>
      <c r="U5" s="102" t="s">
        <v>325</v>
      </c>
      <c r="V5" s="20" t="s">
        <v>326</v>
      </c>
      <c r="W5" s="12" t="s">
        <v>8</v>
      </c>
      <c r="X5" s="13"/>
    </row>
    <row r="6" spans="1:24">
      <c r="A6" s="583"/>
      <c r="B6" s="588"/>
      <c r="C6" s="584"/>
      <c r="D6" s="40" t="s">
        <v>327</v>
      </c>
      <c r="E6" s="13"/>
      <c r="F6" s="285">
        <v>1</v>
      </c>
      <c r="G6" s="283">
        <v>0</v>
      </c>
      <c r="H6" s="283">
        <v>0</v>
      </c>
      <c r="I6" s="283">
        <v>0</v>
      </c>
      <c r="J6" s="283">
        <v>0</v>
      </c>
      <c r="K6" s="283">
        <v>0</v>
      </c>
      <c r="L6" s="283">
        <v>7</v>
      </c>
      <c r="M6" s="283">
        <v>6</v>
      </c>
      <c r="N6" s="283">
        <v>0</v>
      </c>
      <c r="O6" s="283">
        <v>0</v>
      </c>
      <c r="P6" s="283">
        <v>1</v>
      </c>
      <c r="Q6" s="283">
        <v>1</v>
      </c>
      <c r="R6" s="283">
        <v>0</v>
      </c>
      <c r="S6" s="286">
        <v>1</v>
      </c>
      <c r="T6" s="286">
        <v>0</v>
      </c>
      <c r="U6" s="286">
        <v>1</v>
      </c>
      <c r="V6" s="288">
        <v>0</v>
      </c>
      <c r="W6" s="12" t="s">
        <v>399</v>
      </c>
      <c r="X6" s="13"/>
    </row>
    <row r="7" spans="1:24" ht="39">
      <c r="A7" s="583"/>
      <c r="B7" s="588"/>
      <c r="C7" s="584"/>
      <c r="D7" s="40" t="s">
        <v>328</v>
      </c>
      <c r="E7" s="13"/>
      <c r="F7" s="285">
        <v>0</v>
      </c>
      <c r="G7" s="283">
        <v>0</v>
      </c>
      <c r="H7" s="283">
        <v>0</v>
      </c>
      <c r="I7" s="283">
        <v>0</v>
      </c>
      <c r="J7" s="283">
        <v>0</v>
      </c>
      <c r="K7" s="283">
        <v>1</v>
      </c>
      <c r="L7" s="283">
        <v>1</v>
      </c>
      <c r="M7" s="283">
        <v>1</v>
      </c>
      <c r="N7" s="283">
        <v>0</v>
      </c>
      <c r="O7" s="283">
        <v>1</v>
      </c>
      <c r="P7" s="283">
        <v>0</v>
      </c>
      <c r="Q7" s="283">
        <v>0</v>
      </c>
      <c r="R7" s="283">
        <v>0</v>
      </c>
      <c r="S7" s="286">
        <v>0</v>
      </c>
      <c r="T7" s="286">
        <v>0</v>
      </c>
      <c r="U7" s="286">
        <v>0</v>
      </c>
      <c r="V7" s="288">
        <v>0</v>
      </c>
      <c r="W7" s="287" t="s">
        <v>400</v>
      </c>
      <c r="X7" s="13"/>
    </row>
    <row r="8" spans="1:24">
      <c r="A8" s="583"/>
      <c r="B8" s="588"/>
      <c r="C8" s="584"/>
      <c r="D8" s="104" t="s">
        <v>329</v>
      </c>
      <c r="E8" s="35"/>
      <c r="F8" s="285">
        <v>0</v>
      </c>
      <c r="G8" s="283">
        <v>0</v>
      </c>
      <c r="H8" s="283">
        <v>0</v>
      </c>
      <c r="I8" s="283">
        <v>1</v>
      </c>
      <c r="J8" s="283">
        <v>0</v>
      </c>
      <c r="K8" s="283">
        <v>0</v>
      </c>
      <c r="L8" s="283">
        <v>0</v>
      </c>
      <c r="M8" s="283">
        <v>0</v>
      </c>
      <c r="N8" s="283">
        <v>0</v>
      </c>
      <c r="O8" s="283">
        <v>0</v>
      </c>
      <c r="P8" s="283">
        <v>0</v>
      </c>
      <c r="Q8" s="283">
        <v>0</v>
      </c>
      <c r="R8" s="283">
        <v>0</v>
      </c>
      <c r="S8" s="286">
        <v>0</v>
      </c>
      <c r="T8" s="286">
        <v>0</v>
      </c>
      <c r="U8" s="286">
        <v>0</v>
      </c>
      <c r="V8" s="288">
        <v>0</v>
      </c>
      <c r="W8" s="12"/>
      <c r="X8" s="13"/>
    </row>
    <row r="9" spans="1:24">
      <c r="A9" s="583"/>
      <c r="B9" s="588"/>
      <c r="C9" s="588"/>
      <c r="D9" s="26" t="s">
        <v>11</v>
      </c>
      <c r="E9" s="13"/>
      <c r="F9" s="285">
        <v>1</v>
      </c>
      <c r="G9" s="283">
        <v>0</v>
      </c>
      <c r="H9" s="283">
        <v>0</v>
      </c>
      <c r="I9" s="283">
        <v>1</v>
      </c>
      <c r="J9" s="283">
        <v>0</v>
      </c>
      <c r="K9" s="283">
        <v>0</v>
      </c>
      <c r="L9" s="283">
        <v>8</v>
      </c>
      <c r="M9" s="283">
        <v>7</v>
      </c>
      <c r="N9" s="283">
        <v>0</v>
      </c>
      <c r="O9" s="283">
        <v>1</v>
      </c>
      <c r="P9" s="283">
        <v>1</v>
      </c>
      <c r="Q9" s="283">
        <v>1</v>
      </c>
      <c r="R9" s="283">
        <v>0</v>
      </c>
      <c r="S9" s="286">
        <v>1</v>
      </c>
      <c r="T9" s="286">
        <v>0</v>
      </c>
      <c r="U9" s="286">
        <v>1</v>
      </c>
      <c r="V9" s="288">
        <v>0</v>
      </c>
      <c r="W9" s="12"/>
      <c r="X9" s="13"/>
    </row>
    <row r="13" spans="1:24" ht="21.75">
      <c r="C13" s="258" t="s">
        <v>367</v>
      </c>
      <c r="D13" s="258"/>
      <c r="N13" s="258" t="s">
        <v>370</v>
      </c>
      <c r="O13" s="258"/>
    </row>
    <row r="14" spans="1:24" ht="21.75">
      <c r="C14" s="258" t="s">
        <v>368</v>
      </c>
      <c r="D14" s="258"/>
      <c r="N14" s="258" t="s">
        <v>371</v>
      </c>
      <c r="O14" s="258"/>
    </row>
    <row r="15" spans="1:24" ht="21.75">
      <c r="C15" s="258" t="s">
        <v>387</v>
      </c>
      <c r="D15" s="258"/>
      <c r="N15" s="258" t="s">
        <v>372</v>
      </c>
      <c r="O15" s="258"/>
    </row>
  </sheetData>
  <mergeCells count="6">
    <mergeCell ref="A9:C9"/>
    <mergeCell ref="A5:C5"/>
    <mergeCell ref="D5:E5"/>
    <mergeCell ref="A6:C6"/>
    <mergeCell ref="A7:C7"/>
    <mergeCell ref="A8:C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K12" sqref="K12"/>
    </sheetView>
  </sheetViews>
  <sheetFormatPr defaultRowHeight="15"/>
  <cols>
    <col min="10" max="10" width="11.7109375" customWidth="1"/>
  </cols>
  <sheetData>
    <row r="1" spans="1:14">
      <c r="A1" s="2"/>
      <c r="B1" s="105"/>
      <c r="C1" s="105"/>
      <c r="D1" s="6"/>
      <c r="E1" s="6"/>
      <c r="F1" s="6"/>
      <c r="G1" s="6"/>
      <c r="H1" s="6"/>
      <c r="I1" s="6"/>
      <c r="J1" s="6"/>
      <c r="K1" s="2"/>
      <c r="L1" s="2"/>
      <c r="M1" s="2"/>
      <c r="N1" s="2"/>
    </row>
    <row r="2" spans="1:14" ht="21.75">
      <c r="A2" s="1"/>
      <c r="B2" s="88"/>
      <c r="C2" s="118" t="s">
        <v>351</v>
      </c>
      <c r="D2" s="3"/>
      <c r="E2" s="16"/>
      <c r="F2" s="16"/>
      <c r="G2" s="16"/>
      <c r="H2" s="16"/>
      <c r="I2" s="2"/>
      <c r="J2" s="6"/>
      <c r="K2" s="16"/>
      <c r="L2" s="3" t="s">
        <v>330</v>
      </c>
      <c r="M2" s="2"/>
      <c r="N2" s="2"/>
    </row>
    <row r="3" spans="1:14" ht="21.75">
      <c r="A3" s="1"/>
      <c r="B3" s="2"/>
      <c r="C3" s="118" t="s">
        <v>388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>
      <c r="A4" s="1"/>
      <c r="B4" s="2"/>
      <c r="C4" s="2"/>
      <c r="D4" s="106" t="s">
        <v>331</v>
      </c>
      <c r="E4" s="16"/>
      <c r="F4" s="2"/>
      <c r="G4" s="2"/>
      <c r="H4" s="2"/>
      <c r="I4" s="2"/>
      <c r="J4" s="2"/>
      <c r="K4" s="2"/>
      <c r="L4" s="2"/>
      <c r="M4" s="2"/>
      <c r="N4" s="2"/>
    </row>
    <row r="5" spans="1:14">
      <c r="A5" s="107"/>
      <c r="B5" s="636" t="s">
        <v>332</v>
      </c>
      <c r="C5" s="637"/>
      <c r="D5" s="638"/>
      <c r="E5" s="628" t="s">
        <v>333</v>
      </c>
      <c r="F5" s="628"/>
      <c r="G5" s="642" t="s">
        <v>334</v>
      </c>
      <c r="H5" s="643"/>
      <c r="I5" s="643"/>
      <c r="J5" s="644"/>
      <c r="K5" s="108"/>
      <c r="L5" s="108"/>
      <c r="M5" s="108"/>
      <c r="N5" s="108"/>
    </row>
    <row r="6" spans="1:14">
      <c r="A6" s="107"/>
      <c r="B6" s="639"/>
      <c r="C6" s="640"/>
      <c r="D6" s="641"/>
      <c r="E6" s="628"/>
      <c r="F6" s="628"/>
      <c r="G6" s="109" t="s">
        <v>335</v>
      </c>
      <c r="H6" s="109" t="s">
        <v>336</v>
      </c>
      <c r="I6" s="109" t="s">
        <v>337</v>
      </c>
      <c r="J6" s="109" t="s">
        <v>338</v>
      </c>
      <c r="K6" s="108"/>
      <c r="L6" s="108"/>
      <c r="M6" s="108"/>
      <c r="N6" s="108"/>
    </row>
    <row r="7" spans="1:14">
      <c r="A7" s="107"/>
      <c r="B7" s="645" t="s">
        <v>339</v>
      </c>
      <c r="C7" s="646"/>
      <c r="D7" s="647"/>
      <c r="E7" s="625" t="s">
        <v>340</v>
      </c>
      <c r="F7" s="625"/>
      <c r="G7" s="289" t="s">
        <v>401</v>
      </c>
      <c r="H7" s="109" t="s">
        <v>401</v>
      </c>
      <c r="I7" s="109" t="s">
        <v>401</v>
      </c>
      <c r="J7" s="109" t="s">
        <v>401</v>
      </c>
      <c r="K7" s="108"/>
      <c r="L7" s="108"/>
      <c r="M7" s="108"/>
      <c r="N7" s="108"/>
    </row>
    <row r="8" spans="1:14">
      <c r="A8" s="1"/>
      <c r="B8" s="648"/>
      <c r="C8" s="649"/>
      <c r="D8" s="650"/>
      <c r="E8" s="625" t="s">
        <v>341</v>
      </c>
      <c r="F8" s="625"/>
      <c r="G8" s="256">
        <v>1</v>
      </c>
      <c r="H8" s="256">
        <v>1</v>
      </c>
      <c r="I8" s="14" t="s">
        <v>401</v>
      </c>
      <c r="J8" s="14" t="s">
        <v>401</v>
      </c>
      <c r="K8" s="2"/>
      <c r="L8" s="2"/>
      <c r="M8" s="2"/>
      <c r="N8" s="2"/>
    </row>
    <row r="9" spans="1:14">
      <c r="A9" s="1"/>
      <c r="B9" s="648"/>
      <c r="C9" s="649"/>
      <c r="D9" s="650"/>
      <c r="E9" s="625" t="s">
        <v>342</v>
      </c>
      <c r="F9" s="625"/>
      <c r="G9" s="256">
        <v>2</v>
      </c>
      <c r="H9" s="256">
        <v>2</v>
      </c>
      <c r="I9" s="14" t="s">
        <v>401</v>
      </c>
      <c r="J9" s="14" t="s">
        <v>401</v>
      </c>
      <c r="K9" s="2"/>
      <c r="L9" s="2"/>
      <c r="M9" s="2"/>
      <c r="N9" s="2"/>
    </row>
    <row r="10" spans="1:14" ht="26.25">
      <c r="A10" s="1"/>
      <c r="B10" s="648"/>
      <c r="C10" s="649"/>
      <c r="D10" s="650"/>
      <c r="E10" s="625" t="s">
        <v>343</v>
      </c>
      <c r="F10" s="625"/>
      <c r="G10" s="256">
        <v>2</v>
      </c>
      <c r="H10" s="290" t="s">
        <v>404</v>
      </c>
      <c r="I10" s="14" t="s">
        <v>401</v>
      </c>
      <c r="J10" s="14"/>
      <c r="K10" s="2"/>
      <c r="L10" s="2"/>
      <c r="M10" s="2"/>
      <c r="N10" s="2"/>
    </row>
    <row r="11" spans="1:14">
      <c r="A11" s="1"/>
      <c r="B11" s="651"/>
      <c r="C11" s="652"/>
      <c r="D11" s="653"/>
      <c r="E11" s="635" t="s">
        <v>344</v>
      </c>
      <c r="F11" s="635"/>
      <c r="G11" s="256">
        <v>1</v>
      </c>
      <c r="H11" s="14" t="s">
        <v>401</v>
      </c>
      <c r="I11" s="14" t="s">
        <v>401</v>
      </c>
      <c r="J11" s="14" t="s">
        <v>401</v>
      </c>
      <c r="K11" s="2"/>
      <c r="L11" s="2"/>
      <c r="M11" s="2"/>
      <c r="N11" s="2"/>
    </row>
    <row r="12" spans="1:14" ht="26.25">
      <c r="A12" s="1"/>
      <c r="B12" s="629" t="s">
        <v>345</v>
      </c>
      <c r="C12" s="630"/>
      <c r="D12" s="631"/>
      <c r="E12" s="625" t="s">
        <v>402</v>
      </c>
      <c r="F12" s="625"/>
      <c r="G12" s="256">
        <v>1</v>
      </c>
      <c r="H12" s="14" t="s">
        <v>401</v>
      </c>
      <c r="I12" s="14" t="s">
        <v>401</v>
      </c>
      <c r="J12" s="277" t="s">
        <v>405</v>
      </c>
      <c r="K12" s="2"/>
      <c r="L12" s="2"/>
      <c r="M12" s="2"/>
      <c r="N12" s="2"/>
    </row>
    <row r="13" spans="1:14">
      <c r="A13" s="1"/>
      <c r="B13" s="622" t="s">
        <v>346</v>
      </c>
      <c r="C13" s="623"/>
      <c r="D13" s="624"/>
      <c r="E13" s="625" t="s">
        <v>343</v>
      </c>
      <c r="F13" s="625"/>
      <c r="G13" s="14" t="s">
        <v>401</v>
      </c>
      <c r="H13" s="14" t="s">
        <v>401</v>
      </c>
      <c r="I13" s="14" t="s">
        <v>401</v>
      </c>
      <c r="J13" s="14" t="s">
        <v>401</v>
      </c>
      <c r="K13" s="2"/>
      <c r="L13" s="2"/>
      <c r="M13" s="2"/>
      <c r="N13" s="2"/>
    </row>
    <row r="14" spans="1:14">
      <c r="A14" s="1"/>
      <c r="B14" s="632"/>
      <c r="C14" s="633"/>
      <c r="D14" s="634"/>
      <c r="E14" s="635" t="s">
        <v>344</v>
      </c>
      <c r="F14" s="635"/>
      <c r="G14" s="14" t="s">
        <v>401</v>
      </c>
      <c r="H14" s="14" t="s">
        <v>401</v>
      </c>
      <c r="I14" s="14" t="s">
        <v>401</v>
      </c>
      <c r="J14" s="14" t="s">
        <v>401</v>
      </c>
      <c r="K14" s="2"/>
      <c r="L14" s="2"/>
      <c r="M14" s="2"/>
      <c r="N14" s="2"/>
    </row>
    <row r="15" spans="1:14">
      <c r="A15" s="1"/>
      <c r="B15" s="622" t="s">
        <v>347</v>
      </c>
      <c r="C15" s="623"/>
      <c r="D15" s="624"/>
      <c r="E15" s="625" t="s">
        <v>343</v>
      </c>
      <c r="F15" s="625"/>
      <c r="G15" s="256">
        <v>1</v>
      </c>
      <c r="H15" s="256">
        <v>1</v>
      </c>
      <c r="I15" s="14" t="s">
        <v>401</v>
      </c>
      <c r="J15" s="14" t="s">
        <v>401</v>
      </c>
      <c r="K15" s="2"/>
      <c r="L15" s="2"/>
      <c r="M15" s="2"/>
      <c r="N15" s="2"/>
    </row>
    <row r="16" spans="1:14">
      <c r="A16" s="1"/>
      <c r="B16" s="632"/>
      <c r="C16" s="633"/>
      <c r="D16" s="634"/>
      <c r="E16" s="635" t="s">
        <v>344</v>
      </c>
      <c r="F16" s="635"/>
      <c r="G16" s="14" t="s">
        <v>401</v>
      </c>
      <c r="H16" s="14" t="s">
        <v>401</v>
      </c>
      <c r="I16" s="14" t="s">
        <v>401</v>
      </c>
      <c r="J16" s="14" t="s">
        <v>401</v>
      </c>
      <c r="K16" s="2"/>
      <c r="L16" s="2"/>
      <c r="M16" s="2"/>
      <c r="N16" s="2"/>
    </row>
    <row r="17" spans="1:14">
      <c r="A17" s="1"/>
      <c r="B17" s="110" t="s">
        <v>348</v>
      </c>
      <c r="C17" s="111"/>
      <c r="D17" s="112"/>
      <c r="E17" s="625" t="s">
        <v>349</v>
      </c>
      <c r="F17" s="625"/>
      <c r="G17" s="256">
        <v>1</v>
      </c>
      <c r="H17" s="256">
        <v>1</v>
      </c>
      <c r="I17" s="14" t="s">
        <v>401</v>
      </c>
      <c r="J17" s="14" t="s">
        <v>403</v>
      </c>
      <c r="K17" s="2"/>
      <c r="L17" s="2"/>
      <c r="M17" s="2"/>
      <c r="N17" s="2"/>
    </row>
    <row r="18" spans="1:14">
      <c r="A18" s="1"/>
      <c r="B18" s="113"/>
      <c r="C18" s="114"/>
      <c r="D18" s="115"/>
      <c r="E18" s="626" t="s">
        <v>350</v>
      </c>
      <c r="F18" s="627"/>
      <c r="G18" s="256">
        <v>4</v>
      </c>
      <c r="H18" s="256">
        <v>4</v>
      </c>
      <c r="I18" s="14" t="s">
        <v>401</v>
      </c>
      <c r="J18" s="14" t="s">
        <v>403</v>
      </c>
      <c r="K18" s="2"/>
      <c r="L18" s="2"/>
      <c r="M18" s="2"/>
      <c r="N18" s="2"/>
    </row>
    <row r="19" spans="1:14">
      <c r="A19" s="116"/>
      <c r="B19" s="628" t="s">
        <v>11</v>
      </c>
      <c r="C19" s="628"/>
      <c r="D19" s="628"/>
      <c r="E19" s="583"/>
      <c r="F19" s="584"/>
      <c r="G19" s="14"/>
      <c r="H19" s="14"/>
      <c r="I19" s="14"/>
      <c r="J19" s="14"/>
      <c r="K19" s="117"/>
      <c r="L19" s="117"/>
      <c r="M19" s="117"/>
      <c r="N19" s="117"/>
    </row>
    <row r="22" spans="1:14" ht="21.75">
      <c r="C22" s="258" t="s">
        <v>367</v>
      </c>
      <c r="D22" s="258"/>
      <c r="H22" s="258" t="s">
        <v>370</v>
      </c>
      <c r="I22" s="258"/>
    </row>
    <row r="23" spans="1:14" ht="21.75">
      <c r="C23" s="258" t="s">
        <v>368</v>
      </c>
      <c r="D23" s="258"/>
      <c r="H23" s="258" t="s">
        <v>371</v>
      </c>
      <c r="I23" s="258"/>
    </row>
    <row r="24" spans="1:14" ht="21.75">
      <c r="C24" s="258" t="s">
        <v>387</v>
      </c>
      <c r="D24" s="258"/>
      <c r="H24" s="258" t="s">
        <v>372</v>
      </c>
      <c r="I24" s="258"/>
    </row>
  </sheetData>
  <mergeCells count="21">
    <mergeCell ref="B5:D6"/>
    <mergeCell ref="E5:F6"/>
    <mergeCell ref="G5:J5"/>
    <mergeCell ref="B7:D11"/>
    <mergeCell ref="E7:F7"/>
    <mergeCell ref="E8:F8"/>
    <mergeCell ref="E9:F9"/>
    <mergeCell ref="E10:F10"/>
    <mergeCell ref="E11:F11"/>
    <mergeCell ref="E17:F17"/>
    <mergeCell ref="E18:F18"/>
    <mergeCell ref="B19:D19"/>
    <mergeCell ref="E19:F19"/>
    <mergeCell ref="B12:D12"/>
    <mergeCell ref="E12:F12"/>
    <mergeCell ref="B13:D14"/>
    <mergeCell ref="E13:F13"/>
    <mergeCell ref="E14:F14"/>
    <mergeCell ref="B15:D16"/>
    <mergeCell ref="E15:F15"/>
    <mergeCell ref="E16:F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opLeftCell="A16" workbookViewId="0">
      <selection activeCell="G21" sqref="G21"/>
    </sheetView>
  </sheetViews>
  <sheetFormatPr defaultRowHeight="15"/>
  <cols>
    <col min="1" max="1" width="3.28515625" customWidth="1"/>
    <col min="2" max="2" width="7.5703125" customWidth="1"/>
    <col min="3" max="3" width="0.28515625" customWidth="1"/>
    <col min="4" max="4" width="7.5703125" customWidth="1"/>
    <col min="5" max="5" width="5.28515625" customWidth="1"/>
    <col min="6" max="6" width="6.140625" customWidth="1"/>
    <col min="7" max="7" width="7.42578125" customWidth="1"/>
    <col min="8" max="8" width="6.42578125" customWidth="1"/>
    <col min="9" max="9" width="5.85546875" customWidth="1"/>
    <col min="10" max="10" width="7.42578125" customWidth="1"/>
    <col min="11" max="11" width="6.85546875" customWidth="1"/>
    <col min="12" max="12" width="9.140625" hidden="1" customWidth="1"/>
    <col min="13" max="13" width="5.28515625" customWidth="1"/>
    <col min="14" max="14" width="9.140625" hidden="1" customWidth="1"/>
    <col min="15" max="15" width="6.140625" customWidth="1"/>
    <col min="16" max="16" width="6.7109375" customWidth="1"/>
    <col min="17" max="17" width="6" customWidth="1"/>
    <col min="18" max="18" width="0.140625" customWidth="1"/>
    <col min="19" max="19" width="6.42578125" customWidth="1"/>
    <col min="20" max="20" width="8.7109375" customWidth="1"/>
    <col min="21" max="21" width="7" customWidth="1"/>
    <col min="22" max="22" width="5.85546875" customWidth="1"/>
    <col min="23" max="23" width="5.7109375" customWidth="1"/>
    <col min="24" max="24" width="4.85546875" customWidth="1"/>
  </cols>
  <sheetData>
    <row r="1" spans="1:24" ht="23.25">
      <c r="G1" s="108"/>
      <c r="H1" s="108"/>
      <c r="I1" s="108"/>
      <c r="J1" s="235" t="s">
        <v>351</v>
      </c>
      <c r="K1" s="108"/>
      <c r="L1" s="3"/>
      <c r="M1" s="236"/>
      <c r="N1" s="237"/>
      <c r="O1" s="236"/>
      <c r="R1" s="2"/>
      <c r="S1" s="2"/>
      <c r="T1" s="2"/>
      <c r="U1" s="3" t="s">
        <v>384</v>
      </c>
      <c r="V1" s="2"/>
      <c r="W1" s="2"/>
      <c r="X1" s="2"/>
    </row>
    <row r="2" spans="1:24" ht="23.25">
      <c r="G2" s="107"/>
      <c r="H2" s="107"/>
      <c r="I2" s="107"/>
      <c r="J2" s="235" t="s">
        <v>389</v>
      </c>
      <c r="K2" s="108"/>
      <c r="L2" s="108"/>
      <c r="M2" s="108"/>
      <c r="N2" s="108"/>
      <c r="O2" s="108"/>
      <c r="P2" s="2"/>
      <c r="Q2" s="2"/>
      <c r="R2" s="2"/>
      <c r="S2" s="2"/>
      <c r="T2" s="2"/>
      <c r="U2" s="2"/>
      <c r="V2" s="2"/>
      <c r="W2" s="2"/>
      <c r="X2" s="2"/>
    </row>
    <row r="3" spans="1:24" ht="18">
      <c r="A3" s="1"/>
      <c r="B3" s="5" t="s">
        <v>32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396" t="s">
        <v>33</v>
      </c>
      <c r="B4" s="399" t="s">
        <v>34</v>
      </c>
      <c r="C4" s="400"/>
      <c r="D4" s="403" t="s">
        <v>35</v>
      </c>
      <c r="E4" s="371" t="s">
        <v>36</v>
      </c>
      <c r="F4" s="371" t="s">
        <v>37</v>
      </c>
      <c r="G4" s="393" t="s">
        <v>38</v>
      </c>
      <c r="H4" s="371" t="s">
        <v>39</v>
      </c>
      <c r="I4" s="388" t="s">
        <v>40</v>
      </c>
      <c r="J4" s="389"/>
      <c r="K4" s="389"/>
      <c r="L4" s="389"/>
      <c r="M4" s="389"/>
      <c r="N4" s="389"/>
      <c r="O4" s="389"/>
      <c r="P4" s="389"/>
      <c r="Q4" s="389"/>
      <c r="R4" s="390"/>
      <c r="S4" s="391" t="s">
        <v>41</v>
      </c>
      <c r="T4" s="371" t="s">
        <v>42</v>
      </c>
      <c r="U4" s="391" t="s">
        <v>43</v>
      </c>
      <c r="V4" s="386" t="s">
        <v>44</v>
      </c>
      <c r="W4" s="387"/>
      <c r="X4" s="371" t="s">
        <v>45</v>
      </c>
    </row>
    <row r="5" spans="1:24">
      <c r="A5" s="397"/>
      <c r="B5" s="401"/>
      <c r="C5" s="402"/>
      <c r="D5" s="404"/>
      <c r="E5" s="372"/>
      <c r="F5" s="372"/>
      <c r="G5" s="394"/>
      <c r="H5" s="372"/>
      <c r="I5" s="372" t="s">
        <v>46</v>
      </c>
      <c r="J5" s="372" t="s">
        <v>47</v>
      </c>
      <c r="K5" s="374" t="s">
        <v>48</v>
      </c>
      <c r="L5" s="374"/>
      <c r="M5" s="374"/>
      <c r="N5" s="374"/>
      <c r="O5" s="374"/>
      <c r="P5" s="375" t="s">
        <v>49</v>
      </c>
      <c r="Q5" s="376" t="s">
        <v>50</v>
      </c>
      <c r="R5" s="376"/>
      <c r="S5" s="375"/>
      <c r="T5" s="372"/>
      <c r="U5" s="375"/>
      <c r="V5" s="378" t="s">
        <v>51</v>
      </c>
      <c r="W5" s="377" t="s">
        <v>52</v>
      </c>
      <c r="X5" s="372"/>
    </row>
    <row r="6" spans="1:24">
      <c r="A6" s="397"/>
      <c r="B6" s="401"/>
      <c r="C6" s="402"/>
      <c r="D6" s="404"/>
      <c r="E6" s="372"/>
      <c r="F6" s="372"/>
      <c r="G6" s="394"/>
      <c r="H6" s="372"/>
      <c r="I6" s="372"/>
      <c r="J6" s="372"/>
      <c r="K6" s="379" t="s">
        <v>53</v>
      </c>
      <c r="L6" s="380"/>
      <c r="M6" s="383" t="s">
        <v>54</v>
      </c>
      <c r="N6" s="384"/>
      <c r="O6" s="385"/>
      <c r="P6" s="375"/>
      <c r="Q6" s="377"/>
      <c r="R6" s="377"/>
      <c r="S6" s="375"/>
      <c r="T6" s="372"/>
      <c r="U6" s="375"/>
      <c r="V6" s="378"/>
      <c r="W6" s="377"/>
      <c r="X6" s="372"/>
    </row>
    <row r="7" spans="1:24" ht="24" customHeight="1">
      <c r="A7" s="398"/>
      <c r="B7" s="401"/>
      <c r="C7" s="402"/>
      <c r="D7" s="405"/>
      <c r="E7" s="373"/>
      <c r="F7" s="373"/>
      <c r="G7" s="395"/>
      <c r="H7" s="373"/>
      <c r="I7" s="373"/>
      <c r="J7" s="373"/>
      <c r="K7" s="381"/>
      <c r="L7" s="382"/>
      <c r="M7" s="392" t="s">
        <v>55</v>
      </c>
      <c r="N7" s="392"/>
      <c r="O7" s="17" t="s">
        <v>56</v>
      </c>
      <c r="P7" s="376"/>
      <c r="Q7" s="377"/>
      <c r="R7" s="377"/>
      <c r="S7" s="376"/>
      <c r="T7" s="373"/>
      <c r="U7" s="376"/>
      <c r="V7" s="378"/>
      <c r="W7" s="377"/>
      <c r="X7" s="373"/>
    </row>
    <row r="8" spans="1:24" ht="26.25" customHeight="1">
      <c r="A8" s="131">
        <v>1</v>
      </c>
      <c r="B8" s="364" t="s">
        <v>354</v>
      </c>
      <c r="C8" s="365"/>
      <c r="D8" s="18" t="s">
        <v>57</v>
      </c>
      <c r="E8" s="212">
        <v>3</v>
      </c>
      <c r="F8" s="212">
        <v>0</v>
      </c>
      <c r="G8" s="212">
        <v>135</v>
      </c>
      <c r="H8" s="212">
        <v>0</v>
      </c>
      <c r="I8" s="212">
        <v>45</v>
      </c>
      <c r="J8" s="212">
        <v>132</v>
      </c>
      <c r="K8" s="362">
        <v>0</v>
      </c>
      <c r="L8" s="363"/>
      <c r="M8" s="362">
        <v>0</v>
      </c>
      <c r="N8" s="363"/>
      <c r="O8" s="212">
        <v>0</v>
      </c>
      <c r="P8" s="212">
        <v>43</v>
      </c>
      <c r="Q8" s="362">
        <v>0</v>
      </c>
      <c r="R8" s="363"/>
      <c r="S8" s="212">
        <v>0</v>
      </c>
      <c r="T8" s="212">
        <v>132</v>
      </c>
      <c r="U8" s="212">
        <v>0</v>
      </c>
      <c r="V8" s="212">
        <v>0</v>
      </c>
      <c r="W8" s="212">
        <v>0</v>
      </c>
      <c r="X8" s="212">
        <v>0</v>
      </c>
    </row>
    <row r="9" spans="1:24" ht="27.75" customHeight="1">
      <c r="A9" s="132"/>
      <c r="B9" s="366"/>
      <c r="C9" s="367"/>
      <c r="D9" s="20" t="s">
        <v>58</v>
      </c>
      <c r="E9" s="212">
        <v>0</v>
      </c>
      <c r="F9" s="212">
        <v>0</v>
      </c>
      <c r="G9" s="212">
        <v>0</v>
      </c>
      <c r="H9" s="212">
        <v>0</v>
      </c>
      <c r="I9" s="212">
        <v>0</v>
      </c>
      <c r="J9" s="212">
        <v>0</v>
      </c>
      <c r="K9" s="362">
        <v>0</v>
      </c>
      <c r="L9" s="363"/>
      <c r="M9" s="362">
        <v>0</v>
      </c>
      <c r="N9" s="363"/>
      <c r="O9" s="212">
        <v>0</v>
      </c>
      <c r="P9" s="212">
        <v>0</v>
      </c>
      <c r="Q9" s="362">
        <v>0</v>
      </c>
      <c r="R9" s="363"/>
      <c r="S9" s="212">
        <v>0</v>
      </c>
      <c r="T9" s="212">
        <v>0</v>
      </c>
      <c r="U9" s="212">
        <v>0</v>
      </c>
      <c r="V9" s="212">
        <v>0</v>
      </c>
      <c r="W9" s="212">
        <v>0</v>
      </c>
      <c r="X9" s="212">
        <v>0</v>
      </c>
    </row>
    <row r="10" spans="1:24" ht="22.5" customHeight="1">
      <c r="A10" s="133"/>
      <c r="B10" s="368" t="s">
        <v>11</v>
      </c>
      <c r="C10" s="360"/>
      <c r="D10" s="361"/>
      <c r="E10" s="212">
        <f>E8+E9</f>
        <v>3</v>
      </c>
      <c r="F10" s="212">
        <v>0</v>
      </c>
      <c r="G10" s="212">
        <f>G8+G9</f>
        <v>135</v>
      </c>
      <c r="H10" s="212">
        <v>0</v>
      </c>
      <c r="I10" s="212">
        <f>I8+I9</f>
        <v>45</v>
      </c>
      <c r="J10" s="212">
        <f>J8+J9</f>
        <v>132</v>
      </c>
      <c r="K10" s="362">
        <v>0</v>
      </c>
      <c r="L10" s="363"/>
      <c r="M10" s="362">
        <v>0</v>
      </c>
      <c r="N10" s="363"/>
      <c r="O10" s="212">
        <v>0</v>
      </c>
      <c r="P10" s="212">
        <f>P8+P9</f>
        <v>43</v>
      </c>
      <c r="Q10" s="362">
        <v>0</v>
      </c>
      <c r="R10" s="363"/>
      <c r="S10" s="212">
        <v>0</v>
      </c>
      <c r="T10" s="212">
        <f>T8+T9</f>
        <v>132</v>
      </c>
      <c r="U10" s="212">
        <v>0</v>
      </c>
      <c r="V10" s="212">
        <v>0</v>
      </c>
      <c r="W10" s="212">
        <v>0</v>
      </c>
      <c r="X10" s="212">
        <v>0</v>
      </c>
    </row>
    <row r="11" spans="1:24" ht="26.25" customHeight="1">
      <c r="A11" s="129">
        <v>2</v>
      </c>
      <c r="B11" s="364" t="s">
        <v>353</v>
      </c>
      <c r="C11" s="365"/>
      <c r="D11" s="18" t="s">
        <v>57</v>
      </c>
      <c r="E11" s="212">
        <v>10</v>
      </c>
      <c r="F11" s="212">
        <v>0</v>
      </c>
      <c r="G11" s="212">
        <v>179</v>
      </c>
      <c r="H11" s="212">
        <v>0</v>
      </c>
      <c r="I11" s="212">
        <v>45</v>
      </c>
      <c r="J11" s="212">
        <v>325</v>
      </c>
      <c r="K11" s="362">
        <v>0</v>
      </c>
      <c r="L11" s="363"/>
      <c r="M11" s="362">
        <v>0</v>
      </c>
      <c r="N11" s="363"/>
      <c r="O11" s="212">
        <v>0</v>
      </c>
      <c r="P11" s="212">
        <v>90</v>
      </c>
      <c r="Q11" s="362">
        <v>0</v>
      </c>
      <c r="R11" s="363"/>
      <c r="S11" s="212">
        <v>0</v>
      </c>
      <c r="T11" s="212">
        <v>325</v>
      </c>
      <c r="U11" s="212">
        <v>0</v>
      </c>
      <c r="V11" s="212">
        <v>0</v>
      </c>
      <c r="W11" s="212">
        <v>0</v>
      </c>
      <c r="X11" s="212">
        <v>0</v>
      </c>
    </row>
    <row r="12" spans="1:24" ht="26.25" customHeight="1">
      <c r="A12" s="130"/>
      <c r="B12" s="366"/>
      <c r="C12" s="367"/>
      <c r="D12" s="20" t="s">
        <v>58</v>
      </c>
      <c r="E12" s="212">
        <v>9</v>
      </c>
      <c r="F12" s="212">
        <v>0</v>
      </c>
      <c r="G12" s="212">
        <v>54</v>
      </c>
      <c r="H12" s="212">
        <v>0</v>
      </c>
      <c r="I12" s="212">
        <v>58</v>
      </c>
      <c r="J12" s="212">
        <v>95</v>
      </c>
      <c r="K12" s="362">
        <v>0</v>
      </c>
      <c r="L12" s="363"/>
      <c r="M12" s="362">
        <v>0</v>
      </c>
      <c r="N12" s="363"/>
      <c r="O12" s="212">
        <v>0</v>
      </c>
      <c r="P12" s="212">
        <v>6</v>
      </c>
      <c r="Q12" s="362">
        <v>0</v>
      </c>
      <c r="R12" s="363"/>
      <c r="S12" s="212">
        <v>0</v>
      </c>
      <c r="T12" s="212">
        <v>95</v>
      </c>
      <c r="U12" s="212">
        <v>0</v>
      </c>
      <c r="V12" s="212">
        <v>0</v>
      </c>
      <c r="W12" s="212">
        <v>0</v>
      </c>
      <c r="X12" s="212">
        <v>0</v>
      </c>
    </row>
    <row r="13" spans="1:24" ht="30.75" customHeight="1">
      <c r="A13" s="130"/>
      <c r="B13" s="368" t="s">
        <v>11</v>
      </c>
      <c r="C13" s="360"/>
      <c r="D13" s="361"/>
      <c r="E13" s="212">
        <f>E12+E11</f>
        <v>19</v>
      </c>
      <c r="F13" s="212">
        <v>0</v>
      </c>
      <c r="G13" s="212">
        <f>G12+G11</f>
        <v>233</v>
      </c>
      <c r="H13" s="212">
        <v>0</v>
      </c>
      <c r="I13" s="212">
        <f>I12+I11</f>
        <v>103</v>
      </c>
      <c r="J13" s="212">
        <f>J12+J11</f>
        <v>420</v>
      </c>
      <c r="K13" s="362">
        <v>0</v>
      </c>
      <c r="L13" s="363"/>
      <c r="M13" s="362">
        <v>0</v>
      </c>
      <c r="N13" s="363"/>
      <c r="O13" s="212">
        <v>0</v>
      </c>
      <c r="P13" s="212">
        <f>P12+P11</f>
        <v>96</v>
      </c>
      <c r="Q13" s="362">
        <v>0</v>
      </c>
      <c r="R13" s="363"/>
      <c r="S13" s="212">
        <v>0</v>
      </c>
      <c r="T13" s="212">
        <f>T12+T11</f>
        <v>420</v>
      </c>
      <c r="U13" s="212">
        <v>0</v>
      </c>
      <c r="V13" s="212">
        <v>0</v>
      </c>
      <c r="W13" s="212">
        <v>0</v>
      </c>
      <c r="X13" s="212">
        <v>0</v>
      </c>
    </row>
    <row r="14" spans="1:24" ht="27">
      <c r="A14" s="134">
        <v>3</v>
      </c>
      <c r="B14" s="364" t="s">
        <v>355</v>
      </c>
      <c r="C14" s="365"/>
      <c r="D14" s="18" t="s">
        <v>57</v>
      </c>
      <c r="E14" s="212">
        <v>11</v>
      </c>
      <c r="F14" s="212">
        <v>0</v>
      </c>
      <c r="G14" s="212">
        <v>358</v>
      </c>
      <c r="H14" s="212">
        <v>0</v>
      </c>
      <c r="I14" s="212">
        <v>33</v>
      </c>
      <c r="J14" s="212">
        <v>305</v>
      </c>
      <c r="K14" s="213">
        <v>0</v>
      </c>
      <c r="L14" s="214"/>
      <c r="M14" s="213">
        <v>0</v>
      </c>
      <c r="N14" s="214"/>
      <c r="O14" s="212">
        <v>0</v>
      </c>
      <c r="P14" s="212">
        <v>0</v>
      </c>
      <c r="Q14" s="213">
        <v>0</v>
      </c>
      <c r="R14" s="214"/>
      <c r="S14" s="212">
        <v>0</v>
      </c>
      <c r="T14" s="212">
        <v>305</v>
      </c>
      <c r="U14" s="212">
        <v>0</v>
      </c>
      <c r="V14" s="212">
        <v>0</v>
      </c>
      <c r="W14" s="212">
        <v>0</v>
      </c>
      <c r="X14" s="212">
        <v>0</v>
      </c>
    </row>
    <row r="15" spans="1:24" ht="27.75" customHeight="1">
      <c r="A15" s="126"/>
      <c r="B15" s="366"/>
      <c r="C15" s="367"/>
      <c r="D15" s="20" t="s">
        <v>58</v>
      </c>
      <c r="E15" s="212">
        <v>1</v>
      </c>
      <c r="F15" s="212">
        <v>1</v>
      </c>
      <c r="G15" s="212">
        <v>23</v>
      </c>
      <c r="H15" s="212">
        <v>0</v>
      </c>
      <c r="I15" s="212">
        <v>21</v>
      </c>
      <c r="J15" s="212">
        <v>25</v>
      </c>
      <c r="K15" s="213">
        <v>0</v>
      </c>
      <c r="L15" s="214"/>
      <c r="M15" s="213">
        <v>0</v>
      </c>
      <c r="N15" s="214"/>
      <c r="O15" s="212">
        <v>0</v>
      </c>
      <c r="P15" s="212">
        <v>0</v>
      </c>
      <c r="Q15" s="213">
        <v>0</v>
      </c>
      <c r="R15" s="214"/>
      <c r="S15" s="212">
        <v>0</v>
      </c>
      <c r="T15" s="212">
        <v>25</v>
      </c>
      <c r="U15" s="212">
        <v>0</v>
      </c>
      <c r="V15" s="212">
        <v>0</v>
      </c>
      <c r="W15" s="212">
        <v>0</v>
      </c>
      <c r="X15" s="212">
        <v>0</v>
      </c>
    </row>
    <row r="16" spans="1:24" ht="30" customHeight="1">
      <c r="A16" s="126"/>
      <c r="B16" s="368" t="s">
        <v>11</v>
      </c>
      <c r="C16" s="360"/>
      <c r="D16" s="361"/>
      <c r="E16" s="212">
        <f>E15+E14</f>
        <v>12</v>
      </c>
      <c r="F16" s="212">
        <f t="shared" ref="F16:H16" si="0">F15+F14</f>
        <v>1</v>
      </c>
      <c r="G16" s="212">
        <f t="shared" si="0"/>
        <v>381</v>
      </c>
      <c r="H16" s="212">
        <f t="shared" si="0"/>
        <v>0</v>
      </c>
      <c r="I16" s="212">
        <f t="shared" ref="I16" si="1">I15+I14</f>
        <v>54</v>
      </c>
      <c r="J16" s="212">
        <f t="shared" ref="J16:K16" si="2">J15+J14</f>
        <v>330</v>
      </c>
      <c r="K16" s="212">
        <f t="shared" si="2"/>
        <v>0</v>
      </c>
      <c r="L16" s="212">
        <f t="shared" ref="L16" si="3">L15+L14</f>
        <v>0</v>
      </c>
      <c r="M16" s="212">
        <f t="shared" ref="M16:N16" si="4">M15+M14</f>
        <v>0</v>
      </c>
      <c r="N16" s="212">
        <f t="shared" si="4"/>
        <v>0</v>
      </c>
      <c r="O16" s="212">
        <f t="shared" ref="O16" si="5">O15+O14</f>
        <v>0</v>
      </c>
      <c r="P16" s="212">
        <f t="shared" ref="P16:Q16" si="6">P15+P14</f>
        <v>0</v>
      </c>
      <c r="Q16" s="212">
        <f t="shared" si="6"/>
        <v>0</v>
      </c>
      <c r="R16" s="212">
        <f t="shared" ref="R16" si="7">R15+R14</f>
        <v>0</v>
      </c>
      <c r="S16" s="212">
        <f t="shared" ref="S16:T16" si="8">S15+S14</f>
        <v>0</v>
      </c>
      <c r="T16" s="212">
        <f t="shared" si="8"/>
        <v>330</v>
      </c>
      <c r="U16" s="212">
        <f t="shared" ref="U16" si="9">U15+U14</f>
        <v>0</v>
      </c>
      <c r="V16" s="212">
        <f t="shared" ref="V16:W16" si="10">V15+V14</f>
        <v>0</v>
      </c>
      <c r="W16" s="212">
        <f t="shared" si="10"/>
        <v>0</v>
      </c>
      <c r="X16" s="212">
        <f t="shared" ref="X16" si="11">X15+X14</f>
        <v>0</v>
      </c>
    </row>
    <row r="17" spans="1:24" ht="27">
      <c r="A17" s="134">
        <v>4</v>
      </c>
      <c r="B17" s="364" t="s">
        <v>356</v>
      </c>
      <c r="C17" s="365"/>
      <c r="D17" s="18" t="s">
        <v>57</v>
      </c>
      <c r="E17" s="212">
        <v>7</v>
      </c>
      <c r="F17" s="212">
        <v>0</v>
      </c>
      <c r="G17" s="212">
        <v>366</v>
      </c>
      <c r="H17" s="212">
        <v>0</v>
      </c>
      <c r="I17" s="212">
        <v>45</v>
      </c>
      <c r="J17" s="212">
        <v>295</v>
      </c>
      <c r="K17" s="213">
        <v>0</v>
      </c>
      <c r="L17" s="214"/>
      <c r="M17" s="213">
        <v>0</v>
      </c>
      <c r="N17" s="214"/>
      <c r="O17" s="212">
        <v>0</v>
      </c>
      <c r="P17" s="212">
        <v>0</v>
      </c>
      <c r="Q17" s="213">
        <v>0</v>
      </c>
      <c r="R17" s="214"/>
      <c r="S17" s="212">
        <v>0</v>
      </c>
      <c r="T17" s="212">
        <v>295</v>
      </c>
      <c r="U17" s="212">
        <v>0</v>
      </c>
      <c r="V17" s="212">
        <v>0</v>
      </c>
      <c r="W17" s="212">
        <v>0</v>
      </c>
      <c r="X17" s="212">
        <v>0</v>
      </c>
    </row>
    <row r="18" spans="1:24" ht="27" customHeight="1">
      <c r="A18" s="126"/>
      <c r="B18" s="366"/>
      <c r="C18" s="367"/>
      <c r="D18" s="20" t="s">
        <v>58</v>
      </c>
      <c r="E18" s="212">
        <v>2</v>
      </c>
      <c r="F18" s="212">
        <v>0</v>
      </c>
      <c r="G18" s="212">
        <v>12</v>
      </c>
      <c r="H18" s="212">
        <v>0</v>
      </c>
      <c r="I18" s="212">
        <v>24</v>
      </c>
      <c r="J18" s="212">
        <v>22</v>
      </c>
      <c r="K18" s="213">
        <v>0</v>
      </c>
      <c r="L18" s="214"/>
      <c r="M18" s="213">
        <v>0</v>
      </c>
      <c r="N18" s="214"/>
      <c r="O18" s="212">
        <v>0</v>
      </c>
      <c r="P18" s="212">
        <v>0</v>
      </c>
      <c r="Q18" s="213">
        <v>0</v>
      </c>
      <c r="R18" s="214"/>
      <c r="S18" s="212">
        <v>0</v>
      </c>
      <c r="T18" s="212">
        <v>22</v>
      </c>
      <c r="U18" s="212">
        <v>0</v>
      </c>
      <c r="V18" s="212">
        <v>0</v>
      </c>
      <c r="W18" s="212">
        <v>0</v>
      </c>
      <c r="X18" s="212">
        <v>0</v>
      </c>
    </row>
    <row r="19" spans="1:24" ht="31.5" customHeight="1">
      <c r="A19" s="126"/>
      <c r="B19" s="368" t="s">
        <v>11</v>
      </c>
      <c r="C19" s="360"/>
      <c r="D19" s="361"/>
      <c r="E19" s="212">
        <f>E18+E17</f>
        <v>9</v>
      </c>
      <c r="F19" s="212">
        <f t="shared" ref="F19:K19" si="12">F18+F17</f>
        <v>0</v>
      </c>
      <c r="G19" s="212">
        <f t="shared" si="12"/>
        <v>378</v>
      </c>
      <c r="H19" s="212">
        <f t="shared" si="12"/>
        <v>0</v>
      </c>
      <c r="I19" s="212">
        <f t="shared" si="12"/>
        <v>69</v>
      </c>
      <c r="J19" s="212">
        <f t="shared" si="12"/>
        <v>317</v>
      </c>
      <c r="K19" s="212">
        <f t="shared" si="12"/>
        <v>0</v>
      </c>
      <c r="L19" s="212">
        <f t="shared" ref="L19" si="13">L18+L17</f>
        <v>0</v>
      </c>
      <c r="M19" s="212">
        <f t="shared" ref="M19" si="14">M18+M17</f>
        <v>0</v>
      </c>
      <c r="N19" s="212">
        <f t="shared" ref="N19" si="15">N18+N17</f>
        <v>0</v>
      </c>
      <c r="O19" s="212">
        <f t="shared" ref="O19" si="16">O18+O17</f>
        <v>0</v>
      </c>
      <c r="P19" s="212">
        <f t="shared" ref="P19:Q19" si="17">P18+P17</f>
        <v>0</v>
      </c>
      <c r="Q19" s="212">
        <f t="shared" si="17"/>
        <v>0</v>
      </c>
      <c r="R19" s="212">
        <f t="shared" ref="R19" si="18">R18+R17</f>
        <v>0</v>
      </c>
      <c r="S19" s="212">
        <f t="shared" ref="S19" si="19">S18+S17</f>
        <v>0</v>
      </c>
      <c r="T19" s="212">
        <f t="shared" ref="T19" si="20">T18+T17</f>
        <v>317</v>
      </c>
      <c r="U19" s="212">
        <f t="shared" ref="U19" si="21">U18+U17</f>
        <v>0</v>
      </c>
      <c r="V19" s="212">
        <f t="shared" ref="V19:W19" si="22">V18+V17</f>
        <v>0</v>
      </c>
      <c r="W19" s="212">
        <f t="shared" si="22"/>
        <v>0</v>
      </c>
      <c r="X19" s="212">
        <f t="shared" ref="X19" si="23">X18+X17</f>
        <v>0</v>
      </c>
    </row>
    <row r="20" spans="1:24" ht="27">
      <c r="A20" s="134">
        <v>5</v>
      </c>
      <c r="B20" s="364" t="s">
        <v>357</v>
      </c>
      <c r="C20" s="365"/>
      <c r="D20" s="18" t="s">
        <v>57</v>
      </c>
      <c r="E20" s="212">
        <v>7</v>
      </c>
      <c r="F20" s="212">
        <v>0</v>
      </c>
      <c r="G20" s="212">
        <v>94</v>
      </c>
      <c r="H20" s="212">
        <v>0</v>
      </c>
      <c r="I20" s="212">
        <v>26</v>
      </c>
      <c r="J20" s="212">
        <v>243</v>
      </c>
      <c r="K20" s="213">
        <v>0</v>
      </c>
      <c r="L20" s="214"/>
      <c r="M20" s="213">
        <v>0</v>
      </c>
      <c r="N20" s="214"/>
      <c r="O20" s="212">
        <v>0</v>
      </c>
      <c r="P20" s="212">
        <v>0</v>
      </c>
      <c r="Q20" s="213">
        <v>0</v>
      </c>
      <c r="R20" s="214"/>
      <c r="S20" s="212">
        <v>0</v>
      </c>
      <c r="T20" s="212">
        <v>243</v>
      </c>
      <c r="U20" s="212">
        <v>0</v>
      </c>
      <c r="V20" s="212">
        <v>0</v>
      </c>
      <c r="W20" s="212">
        <v>0</v>
      </c>
      <c r="X20" s="212">
        <v>0</v>
      </c>
    </row>
    <row r="21" spans="1:24" ht="27" customHeight="1">
      <c r="A21" s="126"/>
      <c r="B21" s="366"/>
      <c r="C21" s="367"/>
      <c r="D21" s="20" t="s">
        <v>58</v>
      </c>
      <c r="E21" s="212">
        <v>1</v>
      </c>
      <c r="F21" s="212">
        <v>0</v>
      </c>
      <c r="G21" s="212">
        <v>21</v>
      </c>
      <c r="H21" s="212">
        <v>0</v>
      </c>
      <c r="I21" s="212">
        <v>23</v>
      </c>
      <c r="J21" s="291">
        <v>35</v>
      </c>
      <c r="K21" s="213">
        <v>0</v>
      </c>
      <c r="L21" s="214"/>
      <c r="M21" s="213">
        <v>0</v>
      </c>
      <c r="N21" s="214"/>
      <c r="O21" s="212">
        <v>0</v>
      </c>
      <c r="P21" s="212">
        <v>0</v>
      </c>
      <c r="Q21" s="213">
        <v>0</v>
      </c>
      <c r="R21" s="214"/>
      <c r="S21" s="212">
        <v>0</v>
      </c>
      <c r="T21" s="212">
        <v>35</v>
      </c>
      <c r="U21" s="212">
        <v>0</v>
      </c>
      <c r="V21" s="212">
        <v>0</v>
      </c>
      <c r="W21" s="212">
        <v>0</v>
      </c>
      <c r="X21" s="212">
        <v>0</v>
      </c>
    </row>
    <row r="22" spans="1:24" ht="30.75" customHeight="1">
      <c r="A22" s="126"/>
      <c r="B22" s="368" t="s">
        <v>11</v>
      </c>
      <c r="C22" s="360"/>
      <c r="D22" s="361"/>
      <c r="E22" s="212">
        <f>E21+E20</f>
        <v>8</v>
      </c>
      <c r="F22" s="212">
        <f t="shared" ref="F22:X22" si="24">F21+F20</f>
        <v>0</v>
      </c>
      <c r="G22" s="212">
        <f t="shared" si="24"/>
        <v>115</v>
      </c>
      <c r="H22" s="212">
        <f t="shared" si="24"/>
        <v>0</v>
      </c>
      <c r="I22" s="212">
        <f>I21+I20</f>
        <v>49</v>
      </c>
      <c r="J22" s="212">
        <f t="shared" si="24"/>
        <v>278</v>
      </c>
      <c r="K22" s="212">
        <f t="shared" si="24"/>
        <v>0</v>
      </c>
      <c r="L22" s="212">
        <f t="shared" si="24"/>
        <v>0</v>
      </c>
      <c r="M22" s="212">
        <f t="shared" si="24"/>
        <v>0</v>
      </c>
      <c r="N22" s="212">
        <f t="shared" si="24"/>
        <v>0</v>
      </c>
      <c r="O22" s="212">
        <f t="shared" si="24"/>
        <v>0</v>
      </c>
      <c r="P22" s="212">
        <f t="shared" si="24"/>
        <v>0</v>
      </c>
      <c r="Q22" s="212">
        <f t="shared" si="24"/>
        <v>0</v>
      </c>
      <c r="R22" s="212">
        <f t="shared" si="24"/>
        <v>0</v>
      </c>
      <c r="S22" s="212">
        <f t="shared" si="24"/>
        <v>0</v>
      </c>
      <c r="T22" s="212">
        <f t="shared" si="24"/>
        <v>278</v>
      </c>
      <c r="U22" s="212">
        <f t="shared" si="24"/>
        <v>0</v>
      </c>
      <c r="V22" s="212">
        <f t="shared" si="24"/>
        <v>0</v>
      </c>
      <c r="W22" s="212">
        <f t="shared" si="24"/>
        <v>0</v>
      </c>
      <c r="X22" s="212">
        <f t="shared" si="24"/>
        <v>0</v>
      </c>
    </row>
    <row r="23" spans="1:24" ht="26.25">
      <c r="A23" s="21"/>
      <c r="B23" s="369" t="s">
        <v>59</v>
      </c>
      <c r="C23" s="369"/>
      <c r="D23" s="18" t="s">
        <v>57</v>
      </c>
      <c r="E23" s="212">
        <f>E20+E17+E14+E11+E8</f>
        <v>38</v>
      </c>
      <c r="F23" s="212">
        <v>0</v>
      </c>
      <c r="G23" s="212">
        <f>G20+G17+G14+G11+G8</f>
        <v>1132</v>
      </c>
      <c r="H23" s="212">
        <v>0</v>
      </c>
      <c r="I23" s="212">
        <f>I20+I17+I14+I11+I8</f>
        <v>194</v>
      </c>
      <c r="J23" s="212">
        <f>J20+J17+J14+J11+J8</f>
        <v>1300</v>
      </c>
      <c r="K23" s="362">
        <v>0</v>
      </c>
      <c r="L23" s="363"/>
      <c r="M23" s="362">
        <v>0</v>
      </c>
      <c r="N23" s="363"/>
      <c r="O23" s="212">
        <v>0</v>
      </c>
      <c r="P23" s="212">
        <f>P20+P17+P14+P11+P8</f>
        <v>133</v>
      </c>
      <c r="Q23" s="362">
        <v>0</v>
      </c>
      <c r="R23" s="363"/>
      <c r="S23" s="212">
        <v>0</v>
      </c>
      <c r="T23" s="212">
        <f>T20+T17+T14+T11+T8</f>
        <v>1300</v>
      </c>
      <c r="U23" s="212">
        <f t="shared" ref="U23:X23" si="25">U20+U17+U14+U11+U8</f>
        <v>0</v>
      </c>
      <c r="V23" s="212">
        <f t="shared" si="25"/>
        <v>0</v>
      </c>
      <c r="W23" s="212">
        <f t="shared" si="25"/>
        <v>0</v>
      </c>
      <c r="X23" s="212">
        <f t="shared" si="25"/>
        <v>0</v>
      </c>
    </row>
    <row r="24" spans="1:24" ht="27.75" customHeight="1">
      <c r="A24" s="22"/>
      <c r="B24" s="370"/>
      <c r="C24" s="370"/>
      <c r="D24" s="20" t="s">
        <v>58</v>
      </c>
      <c r="E24" s="212">
        <f>E21+E18+E15+E12+E9</f>
        <v>13</v>
      </c>
      <c r="F24" s="212">
        <f t="shared" ref="F24:J24" si="26">F21+F18+F15+F12+F9</f>
        <v>1</v>
      </c>
      <c r="G24" s="212">
        <f t="shared" si="26"/>
        <v>110</v>
      </c>
      <c r="H24" s="212">
        <f>H21+H18+H15+H12+H9</f>
        <v>0</v>
      </c>
      <c r="I24" s="212">
        <f t="shared" si="26"/>
        <v>126</v>
      </c>
      <c r="J24" s="212">
        <f t="shared" si="26"/>
        <v>177</v>
      </c>
      <c r="K24" s="362">
        <v>0</v>
      </c>
      <c r="L24" s="363"/>
      <c r="M24" s="362">
        <v>0</v>
      </c>
      <c r="N24" s="363"/>
      <c r="O24" s="212">
        <v>0</v>
      </c>
      <c r="P24" s="212">
        <f>P21+P18+P15+P12+P9</f>
        <v>6</v>
      </c>
      <c r="Q24" s="362">
        <v>0</v>
      </c>
      <c r="R24" s="363"/>
      <c r="S24" s="212">
        <v>0</v>
      </c>
      <c r="T24" s="212">
        <f>T9+T12+T15+T18+T21</f>
        <v>177</v>
      </c>
      <c r="U24" s="212">
        <v>0</v>
      </c>
      <c r="V24" s="212">
        <v>0</v>
      </c>
      <c r="W24" s="212">
        <v>0</v>
      </c>
      <c r="X24" s="212">
        <v>0</v>
      </c>
    </row>
    <row r="25" spans="1:24" ht="28.5" customHeight="1">
      <c r="A25" s="23"/>
      <c r="B25" s="360" t="s">
        <v>11</v>
      </c>
      <c r="C25" s="360"/>
      <c r="D25" s="361"/>
      <c r="E25" s="212">
        <f>E22+E19+E16+E13+E10</f>
        <v>51</v>
      </c>
      <c r="F25" s="212">
        <f t="shared" ref="F25:L25" si="27">F22+F19+F16+F13+F10</f>
        <v>1</v>
      </c>
      <c r="G25" s="212">
        <f t="shared" si="27"/>
        <v>1242</v>
      </c>
      <c r="H25" s="212">
        <f>H22+H19+H16+H13+H10</f>
        <v>0</v>
      </c>
      <c r="I25" s="212">
        <v>320</v>
      </c>
      <c r="J25" s="212">
        <f t="shared" si="27"/>
        <v>1477</v>
      </c>
      <c r="K25" s="212">
        <f>K22+K19+K16+K13+K10</f>
        <v>0</v>
      </c>
      <c r="L25" s="212">
        <f t="shared" si="27"/>
        <v>0</v>
      </c>
      <c r="M25" s="362">
        <v>0</v>
      </c>
      <c r="N25" s="363"/>
      <c r="O25" s="212">
        <v>0</v>
      </c>
      <c r="P25" s="212">
        <f>P22+P19+P16+P13+P10</f>
        <v>139</v>
      </c>
      <c r="Q25" s="362">
        <v>0</v>
      </c>
      <c r="R25" s="363"/>
      <c r="S25" s="212">
        <v>0</v>
      </c>
      <c r="T25" s="212">
        <f>T22+T19+T16+T13+T10</f>
        <v>1477</v>
      </c>
      <c r="U25" s="212">
        <v>0</v>
      </c>
      <c r="V25" s="212">
        <v>0</v>
      </c>
      <c r="W25" s="212">
        <v>0</v>
      </c>
      <c r="X25" s="212">
        <v>0</v>
      </c>
    </row>
    <row r="26" spans="1:24">
      <c r="A26" s="6"/>
      <c r="B26" s="24"/>
      <c r="C26" s="24"/>
      <c r="D26" s="24"/>
      <c r="E26" s="6"/>
      <c r="F26" s="6"/>
      <c r="G26" s="6"/>
      <c r="H26" s="6"/>
      <c r="I26" s="6"/>
      <c r="J26" s="6"/>
      <c r="K26" s="25"/>
      <c r="L26" s="25"/>
      <c r="M26" s="25"/>
      <c r="N26" s="25"/>
      <c r="O26" s="6"/>
      <c r="P26" s="6"/>
      <c r="Q26" s="25"/>
      <c r="R26" s="25"/>
      <c r="S26" s="6"/>
      <c r="T26" s="6"/>
      <c r="U26" s="6"/>
      <c r="V26" s="6"/>
      <c r="W26" s="6"/>
      <c r="X26" s="6"/>
    </row>
    <row r="27" spans="1:2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9" spans="1:24" ht="21.75">
      <c r="D29" s="258" t="s">
        <v>367</v>
      </c>
      <c r="E29" s="258"/>
      <c r="S29" s="258" t="s">
        <v>370</v>
      </c>
      <c r="T29" s="258"/>
      <c r="U29" s="258"/>
    </row>
    <row r="30" spans="1:24" ht="21.75">
      <c r="D30" s="258" t="s">
        <v>368</v>
      </c>
      <c r="E30" s="258"/>
      <c r="S30" s="258" t="s">
        <v>371</v>
      </c>
      <c r="T30" s="258"/>
      <c r="U30" s="258"/>
    </row>
    <row r="31" spans="1:24" ht="21.75">
      <c r="D31" s="258" t="s">
        <v>385</v>
      </c>
      <c r="E31" s="258"/>
      <c r="S31" s="258" t="s">
        <v>372</v>
      </c>
      <c r="T31" s="258"/>
      <c r="U31" s="258"/>
    </row>
  </sheetData>
  <mergeCells count="61">
    <mergeCell ref="G4:G7"/>
    <mergeCell ref="A4:A7"/>
    <mergeCell ref="B4:C7"/>
    <mergeCell ref="D4:D7"/>
    <mergeCell ref="E4:E7"/>
    <mergeCell ref="F4:F7"/>
    <mergeCell ref="H4:H7"/>
    <mergeCell ref="I4:R4"/>
    <mergeCell ref="S4:S7"/>
    <mergeCell ref="T4:T7"/>
    <mergeCell ref="U4:U7"/>
    <mergeCell ref="M7:N7"/>
    <mergeCell ref="X4:X7"/>
    <mergeCell ref="I5:I7"/>
    <mergeCell ref="J5:J7"/>
    <mergeCell ref="K5:O5"/>
    <mergeCell ref="P5:P7"/>
    <mergeCell ref="Q5:R7"/>
    <mergeCell ref="V5:V7"/>
    <mergeCell ref="W5:W7"/>
    <mergeCell ref="K6:L7"/>
    <mergeCell ref="M6:O6"/>
    <mergeCell ref="V4:W4"/>
    <mergeCell ref="B8:C9"/>
    <mergeCell ref="K8:L8"/>
    <mergeCell ref="M8:N8"/>
    <mergeCell ref="Q8:R8"/>
    <mergeCell ref="K9:L9"/>
    <mergeCell ref="M9:N9"/>
    <mergeCell ref="Q9:R9"/>
    <mergeCell ref="M10:N10"/>
    <mergeCell ref="Q10:R10"/>
    <mergeCell ref="B11:C12"/>
    <mergeCell ref="K11:L11"/>
    <mergeCell ref="M11:N11"/>
    <mergeCell ref="Q11:R11"/>
    <mergeCell ref="K12:L12"/>
    <mergeCell ref="M12:N12"/>
    <mergeCell ref="Q12:R12"/>
    <mergeCell ref="B10:D10"/>
    <mergeCell ref="K10:L10"/>
    <mergeCell ref="B13:D13"/>
    <mergeCell ref="K13:L13"/>
    <mergeCell ref="M13:N13"/>
    <mergeCell ref="Q13:R13"/>
    <mergeCell ref="B23:C24"/>
    <mergeCell ref="K23:L23"/>
    <mergeCell ref="M23:N23"/>
    <mergeCell ref="Q23:R23"/>
    <mergeCell ref="K24:L24"/>
    <mergeCell ref="M24:N24"/>
    <mergeCell ref="Q24:R24"/>
    <mergeCell ref="B25:D25"/>
    <mergeCell ref="M25:N25"/>
    <mergeCell ref="Q25:R25"/>
    <mergeCell ref="B14:C15"/>
    <mergeCell ref="B17:C18"/>
    <mergeCell ref="B20:C21"/>
    <mergeCell ref="B19:D19"/>
    <mergeCell ref="B22:D22"/>
    <mergeCell ref="B16:D1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J2" sqref="J2"/>
    </sheetView>
  </sheetViews>
  <sheetFormatPr defaultRowHeight="15"/>
  <cols>
    <col min="1" max="1" width="4.28515625" customWidth="1"/>
    <col min="3" max="3" width="0.42578125" customWidth="1"/>
    <col min="5" max="5" width="7" customWidth="1"/>
    <col min="6" max="6" width="6.42578125" customWidth="1"/>
    <col min="7" max="7" width="7" customWidth="1"/>
    <col min="8" max="8" width="8.85546875" customWidth="1"/>
    <col min="9" max="10" width="7.140625" customWidth="1"/>
    <col min="11" max="11" width="6.42578125" customWidth="1"/>
    <col min="12" max="12" width="5.28515625" customWidth="1"/>
    <col min="13" max="14" width="6.28515625" customWidth="1"/>
    <col min="15" max="15" width="6.85546875" customWidth="1"/>
    <col min="16" max="16" width="6.5703125" customWidth="1"/>
    <col min="17" max="17" width="5.7109375" customWidth="1"/>
    <col min="18" max="18" width="6.7109375" customWidth="1"/>
    <col min="19" max="19" width="5.7109375" customWidth="1"/>
  </cols>
  <sheetData>
    <row r="1" spans="1:19" ht="23.25">
      <c r="A1" s="2"/>
      <c r="G1" s="236"/>
      <c r="H1" s="108"/>
      <c r="I1" s="108"/>
      <c r="J1" s="235" t="s">
        <v>351</v>
      </c>
      <c r="K1" s="108"/>
      <c r="L1" s="3"/>
      <c r="M1" s="236"/>
      <c r="P1" s="2"/>
      <c r="Q1" s="3" t="s">
        <v>383</v>
      </c>
      <c r="R1" s="2"/>
      <c r="S1" s="2"/>
    </row>
    <row r="2" spans="1:19" ht="23.25">
      <c r="A2" s="1"/>
      <c r="G2" s="108"/>
      <c r="H2" s="107"/>
      <c r="I2" s="107"/>
      <c r="J2" s="235" t="s">
        <v>392</v>
      </c>
      <c r="K2" s="108"/>
      <c r="L2" s="108"/>
      <c r="M2" s="108"/>
      <c r="N2" s="2"/>
      <c r="O2" s="2"/>
      <c r="P2" s="2"/>
      <c r="Q2" s="2"/>
      <c r="R2" s="2"/>
      <c r="S2" s="2"/>
    </row>
    <row r="3" spans="1:19" ht="18">
      <c r="A3" s="1"/>
      <c r="B3" s="5" t="s">
        <v>60</v>
      </c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5" customHeight="1">
      <c r="A4" s="409" t="s">
        <v>33</v>
      </c>
      <c r="B4" s="399" t="s">
        <v>34</v>
      </c>
      <c r="C4" s="400"/>
      <c r="D4" s="414" t="s">
        <v>35</v>
      </c>
      <c r="E4" s="378" t="s">
        <v>61</v>
      </c>
      <c r="F4" s="418" t="s">
        <v>62</v>
      </c>
      <c r="G4" s="419"/>
      <c r="H4" s="419"/>
      <c r="I4" s="419"/>
      <c r="J4" s="419"/>
      <c r="K4" s="419"/>
      <c r="L4" s="378" t="s">
        <v>63</v>
      </c>
      <c r="M4" s="377" t="s">
        <v>64</v>
      </c>
      <c r="N4" s="377" t="s">
        <v>65</v>
      </c>
      <c r="O4" s="377"/>
      <c r="P4" s="377" t="s">
        <v>66</v>
      </c>
      <c r="Q4" s="377" t="s">
        <v>67</v>
      </c>
      <c r="R4" s="377"/>
      <c r="S4" s="377"/>
    </row>
    <row r="5" spans="1:19" ht="23.25" customHeight="1">
      <c r="A5" s="410"/>
      <c r="B5" s="401"/>
      <c r="C5" s="402"/>
      <c r="D5" s="414"/>
      <c r="E5" s="378"/>
      <c r="F5" s="377" t="s">
        <v>68</v>
      </c>
      <c r="G5" s="377" t="s">
        <v>69</v>
      </c>
      <c r="H5" s="377" t="s">
        <v>70</v>
      </c>
      <c r="I5" s="377" t="s">
        <v>71</v>
      </c>
      <c r="J5" s="377" t="s">
        <v>72</v>
      </c>
      <c r="K5" s="415" t="s">
        <v>358</v>
      </c>
      <c r="L5" s="378"/>
      <c r="M5" s="377"/>
      <c r="N5" s="377"/>
      <c r="O5" s="377"/>
      <c r="P5" s="377"/>
      <c r="Q5" s="378" t="s">
        <v>73</v>
      </c>
      <c r="R5" s="378" t="s">
        <v>74</v>
      </c>
      <c r="S5" s="378" t="s">
        <v>75</v>
      </c>
    </row>
    <row r="6" spans="1:19">
      <c r="A6" s="410"/>
      <c r="B6" s="401"/>
      <c r="C6" s="402"/>
      <c r="D6" s="414"/>
      <c r="E6" s="378"/>
      <c r="F6" s="377"/>
      <c r="G6" s="377"/>
      <c r="H6" s="377"/>
      <c r="I6" s="377"/>
      <c r="J6" s="377"/>
      <c r="K6" s="416"/>
      <c r="L6" s="378"/>
      <c r="M6" s="377"/>
      <c r="N6" s="378" t="s">
        <v>76</v>
      </c>
      <c r="O6" s="378" t="s">
        <v>77</v>
      </c>
      <c r="P6" s="377"/>
      <c r="Q6" s="378"/>
      <c r="R6" s="378"/>
      <c r="S6" s="378"/>
    </row>
    <row r="7" spans="1:19" ht="27" customHeight="1">
      <c r="A7" s="411"/>
      <c r="B7" s="412"/>
      <c r="C7" s="413"/>
      <c r="D7" s="414"/>
      <c r="E7" s="378"/>
      <c r="F7" s="377"/>
      <c r="G7" s="377"/>
      <c r="H7" s="377"/>
      <c r="I7" s="377"/>
      <c r="J7" s="377"/>
      <c r="K7" s="417"/>
      <c r="L7" s="378"/>
      <c r="M7" s="377"/>
      <c r="N7" s="378"/>
      <c r="O7" s="378"/>
      <c r="P7" s="377"/>
      <c r="Q7" s="378"/>
      <c r="R7" s="378"/>
      <c r="S7" s="378"/>
    </row>
    <row r="8" spans="1:19" ht="30.75" customHeight="1">
      <c r="A8" s="127">
        <v>1</v>
      </c>
      <c r="B8" s="364" t="s">
        <v>354</v>
      </c>
      <c r="C8" s="365"/>
      <c r="D8" s="18" t="s">
        <v>57</v>
      </c>
      <c r="E8" s="260">
        <v>50</v>
      </c>
      <c r="F8" s="260">
        <v>0</v>
      </c>
      <c r="G8" s="260">
        <v>0</v>
      </c>
      <c r="H8" s="260">
        <v>129</v>
      </c>
      <c r="I8" s="260">
        <v>6</v>
      </c>
      <c r="J8" s="260">
        <v>6</v>
      </c>
      <c r="K8" s="260">
        <v>0</v>
      </c>
      <c r="L8" s="261">
        <v>0</v>
      </c>
      <c r="M8" s="260">
        <v>68</v>
      </c>
      <c r="N8" s="260">
        <v>2</v>
      </c>
      <c r="O8" s="260">
        <v>7</v>
      </c>
      <c r="P8" s="260">
        <v>0</v>
      </c>
      <c r="Q8" s="260">
        <v>0</v>
      </c>
      <c r="R8" s="260">
        <v>0</v>
      </c>
      <c r="S8" s="260">
        <v>0</v>
      </c>
    </row>
    <row r="9" spans="1:19" ht="22.5" customHeight="1">
      <c r="A9" s="135"/>
      <c r="B9" s="366"/>
      <c r="C9" s="367"/>
      <c r="D9" s="20" t="s">
        <v>58</v>
      </c>
      <c r="E9" s="260">
        <v>0</v>
      </c>
      <c r="F9" s="260">
        <v>0</v>
      </c>
      <c r="G9" s="260">
        <v>0</v>
      </c>
      <c r="H9" s="260">
        <v>0</v>
      </c>
      <c r="I9" s="260">
        <v>0</v>
      </c>
      <c r="J9" s="260">
        <v>0</v>
      </c>
      <c r="K9" s="260">
        <v>0</v>
      </c>
      <c r="L9" s="260">
        <v>0</v>
      </c>
      <c r="M9" s="260">
        <v>0</v>
      </c>
      <c r="N9" s="260">
        <v>0</v>
      </c>
      <c r="O9" s="260">
        <v>0</v>
      </c>
      <c r="P9" s="260">
        <v>0</v>
      </c>
      <c r="Q9" s="260">
        <v>0</v>
      </c>
      <c r="R9" s="260">
        <v>0</v>
      </c>
      <c r="S9" s="260">
        <v>0</v>
      </c>
    </row>
    <row r="10" spans="1:19" ht="28.5" customHeight="1">
      <c r="A10" s="128"/>
      <c r="B10" s="368" t="s">
        <v>11</v>
      </c>
      <c r="C10" s="360"/>
      <c r="D10" s="361"/>
      <c r="E10" s="260">
        <f>E9+E8</f>
        <v>50</v>
      </c>
      <c r="F10" s="260">
        <f t="shared" ref="F10:S10" si="0">F9+F8</f>
        <v>0</v>
      </c>
      <c r="G10" s="260">
        <f t="shared" si="0"/>
        <v>0</v>
      </c>
      <c r="H10" s="260">
        <f t="shared" si="0"/>
        <v>129</v>
      </c>
      <c r="I10" s="260">
        <f t="shared" si="0"/>
        <v>6</v>
      </c>
      <c r="J10" s="260">
        <f t="shared" si="0"/>
        <v>6</v>
      </c>
      <c r="K10" s="260">
        <f t="shared" si="0"/>
        <v>0</v>
      </c>
      <c r="L10" s="260">
        <f t="shared" si="0"/>
        <v>0</v>
      </c>
      <c r="M10" s="260">
        <f t="shared" si="0"/>
        <v>68</v>
      </c>
      <c r="N10" s="260">
        <v>2</v>
      </c>
      <c r="O10" s="260">
        <v>7</v>
      </c>
      <c r="P10" s="260">
        <f t="shared" si="0"/>
        <v>0</v>
      </c>
      <c r="Q10" s="260">
        <f t="shared" si="0"/>
        <v>0</v>
      </c>
      <c r="R10" s="260">
        <f t="shared" si="0"/>
        <v>0</v>
      </c>
      <c r="S10" s="260">
        <f t="shared" si="0"/>
        <v>0</v>
      </c>
    </row>
    <row r="11" spans="1:19" ht="25.5" customHeight="1">
      <c r="A11" s="127">
        <v>2</v>
      </c>
      <c r="B11" s="364" t="s">
        <v>353</v>
      </c>
      <c r="C11" s="365"/>
      <c r="D11" s="211" t="s">
        <v>57</v>
      </c>
      <c r="E11" s="260">
        <v>62</v>
      </c>
      <c r="F11" s="260">
        <v>0</v>
      </c>
      <c r="G11" s="260">
        <v>0</v>
      </c>
      <c r="H11" s="260">
        <v>170</v>
      </c>
      <c r="I11" s="260">
        <v>39</v>
      </c>
      <c r="J11" s="260">
        <v>29</v>
      </c>
      <c r="K11" s="260">
        <v>0</v>
      </c>
      <c r="L11" s="260">
        <v>0</v>
      </c>
      <c r="M11" s="260">
        <v>121</v>
      </c>
      <c r="N11" s="260">
        <v>8</v>
      </c>
      <c r="O11" s="260">
        <v>14</v>
      </c>
      <c r="P11" s="260">
        <v>5</v>
      </c>
      <c r="Q11" s="260">
        <v>0</v>
      </c>
      <c r="R11" s="260">
        <v>0</v>
      </c>
      <c r="S11" s="260">
        <v>0</v>
      </c>
    </row>
    <row r="12" spans="1:19" ht="23.25" customHeight="1">
      <c r="A12" s="135"/>
      <c r="B12" s="366"/>
      <c r="C12" s="367"/>
      <c r="D12" s="20" t="s">
        <v>58</v>
      </c>
      <c r="E12" s="260">
        <v>10</v>
      </c>
      <c r="F12" s="260">
        <v>0</v>
      </c>
      <c r="G12" s="260">
        <v>0</v>
      </c>
      <c r="H12" s="260">
        <v>21</v>
      </c>
      <c r="I12" s="260">
        <v>5</v>
      </c>
      <c r="J12" s="260">
        <v>10</v>
      </c>
      <c r="K12" s="260">
        <v>0</v>
      </c>
      <c r="L12" s="260">
        <v>0</v>
      </c>
      <c r="M12" s="260">
        <v>59</v>
      </c>
      <c r="N12" s="260">
        <v>1</v>
      </c>
      <c r="O12" s="260">
        <v>0</v>
      </c>
      <c r="P12" s="260">
        <v>0</v>
      </c>
      <c r="Q12" s="262"/>
      <c r="R12" s="260">
        <v>0</v>
      </c>
      <c r="S12" s="260">
        <v>0</v>
      </c>
    </row>
    <row r="13" spans="1:19" ht="24" customHeight="1">
      <c r="A13" s="135"/>
      <c r="B13" s="368" t="s">
        <v>11</v>
      </c>
      <c r="C13" s="360"/>
      <c r="D13" s="361"/>
      <c r="E13" s="260">
        <f>E11+E12</f>
        <v>72</v>
      </c>
      <c r="F13" s="260">
        <f t="shared" ref="F13:O13" si="1">F11+F12</f>
        <v>0</v>
      </c>
      <c r="G13" s="260">
        <f t="shared" si="1"/>
        <v>0</v>
      </c>
      <c r="H13" s="260">
        <f t="shared" si="1"/>
        <v>191</v>
      </c>
      <c r="I13" s="260">
        <f t="shared" si="1"/>
        <v>44</v>
      </c>
      <c r="J13" s="260">
        <f t="shared" si="1"/>
        <v>39</v>
      </c>
      <c r="K13" s="260">
        <f t="shared" si="1"/>
        <v>0</v>
      </c>
      <c r="L13" s="260">
        <f t="shared" si="1"/>
        <v>0</v>
      </c>
      <c r="M13" s="260">
        <f t="shared" si="1"/>
        <v>180</v>
      </c>
      <c r="N13" s="260">
        <f t="shared" si="1"/>
        <v>9</v>
      </c>
      <c r="O13" s="260">
        <f t="shared" si="1"/>
        <v>14</v>
      </c>
      <c r="P13" s="260">
        <v>0</v>
      </c>
      <c r="Q13" s="260">
        <f t="shared" ref="Q13" si="2">Q11+Q12</f>
        <v>0</v>
      </c>
      <c r="R13" s="260">
        <f t="shared" ref="R13" si="3">R11+R12</f>
        <v>0</v>
      </c>
      <c r="S13" s="260">
        <f t="shared" ref="S13" si="4">S11+S12</f>
        <v>0</v>
      </c>
    </row>
    <row r="14" spans="1:19" ht="28.5" customHeight="1">
      <c r="A14" s="134">
        <v>3</v>
      </c>
      <c r="B14" s="406" t="s">
        <v>355</v>
      </c>
      <c r="C14" s="407"/>
      <c r="D14" s="18" t="s">
        <v>57</v>
      </c>
      <c r="E14" s="260">
        <v>380</v>
      </c>
      <c r="F14" s="260">
        <v>0</v>
      </c>
      <c r="G14" s="260">
        <v>0</v>
      </c>
      <c r="H14" s="260">
        <v>361</v>
      </c>
      <c r="I14" s="260">
        <v>34</v>
      </c>
      <c r="J14" s="260">
        <v>30</v>
      </c>
      <c r="K14" s="260">
        <v>0</v>
      </c>
      <c r="L14" s="260">
        <v>0</v>
      </c>
      <c r="M14" s="260">
        <v>38</v>
      </c>
      <c r="N14" s="260">
        <v>14</v>
      </c>
      <c r="O14" s="260">
        <v>28</v>
      </c>
      <c r="P14" s="260">
        <v>3</v>
      </c>
      <c r="Q14" s="260">
        <v>0</v>
      </c>
      <c r="R14" s="260">
        <v>0</v>
      </c>
      <c r="S14" s="260">
        <v>0</v>
      </c>
    </row>
    <row r="15" spans="1:19" ht="22.5" customHeight="1">
      <c r="A15" s="135"/>
      <c r="B15" s="381"/>
      <c r="C15" s="408"/>
      <c r="D15" s="20" t="s">
        <v>58</v>
      </c>
      <c r="E15" s="260">
        <v>30</v>
      </c>
      <c r="F15" s="260">
        <v>0</v>
      </c>
      <c r="G15" s="260">
        <v>0</v>
      </c>
      <c r="H15" s="260">
        <v>7</v>
      </c>
      <c r="I15" s="260">
        <v>1</v>
      </c>
      <c r="J15" s="260">
        <v>4</v>
      </c>
      <c r="K15" s="260">
        <v>0</v>
      </c>
      <c r="L15" s="260">
        <v>0</v>
      </c>
      <c r="M15" s="260">
        <v>18</v>
      </c>
      <c r="N15" s="260">
        <v>1</v>
      </c>
      <c r="O15" s="260">
        <v>0</v>
      </c>
      <c r="P15" s="260">
        <v>0</v>
      </c>
      <c r="Q15" s="260">
        <v>0</v>
      </c>
      <c r="R15" s="260">
        <v>0</v>
      </c>
      <c r="S15" s="260">
        <v>0</v>
      </c>
    </row>
    <row r="16" spans="1:19" ht="23.25" customHeight="1">
      <c r="A16" s="135"/>
      <c r="B16" s="368" t="s">
        <v>11</v>
      </c>
      <c r="C16" s="360"/>
      <c r="D16" s="361"/>
      <c r="E16" s="260">
        <f>E14+E15</f>
        <v>410</v>
      </c>
      <c r="F16" s="260">
        <f t="shared" ref="F16:S16" si="5">F14+F15</f>
        <v>0</v>
      </c>
      <c r="G16" s="260">
        <f t="shared" si="5"/>
        <v>0</v>
      </c>
      <c r="H16" s="260">
        <f t="shared" si="5"/>
        <v>368</v>
      </c>
      <c r="I16" s="260">
        <f t="shared" si="5"/>
        <v>35</v>
      </c>
      <c r="J16" s="260">
        <f t="shared" si="5"/>
        <v>34</v>
      </c>
      <c r="K16" s="260">
        <f t="shared" si="5"/>
        <v>0</v>
      </c>
      <c r="L16" s="260">
        <f t="shared" si="5"/>
        <v>0</v>
      </c>
      <c r="M16" s="260">
        <f t="shared" si="5"/>
        <v>56</v>
      </c>
      <c r="N16" s="260">
        <f t="shared" si="5"/>
        <v>15</v>
      </c>
      <c r="O16" s="260">
        <f t="shared" si="5"/>
        <v>28</v>
      </c>
      <c r="P16" s="260">
        <f t="shared" si="5"/>
        <v>3</v>
      </c>
      <c r="Q16" s="260">
        <f t="shared" si="5"/>
        <v>0</v>
      </c>
      <c r="R16" s="260">
        <f t="shared" si="5"/>
        <v>0</v>
      </c>
      <c r="S16" s="260">
        <f t="shared" si="5"/>
        <v>0</v>
      </c>
    </row>
    <row r="17" spans="1:19" ht="27">
      <c r="A17" s="134">
        <v>4</v>
      </c>
      <c r="B17" s="364" t="s">
        <v>356</v>
      </c>
      <c r="C17" s="365"/>
      <c r="D17" s="18" t="s">
        <v>57</v>
      </c>
      <c r="E17" s="260">
        <v>360</v>
      </c>
      <c r="F17" s="260">
        <v>0</v>
      </c>
      <c r="G17" s="260">
        <v>0</v>
      </c>
      <c r="H17" s="260">
        <v>373</v>
      </c>
      <c r="I17" s="260">
        <v>40</v>
      </c>
      <c r="J17" s="260">
        <v>36</v>
      </c>
      <c r="K17" s="260">
        <v>0</v>
      </c>
      <c r="L17" s="260">
        <v>0</v>
      </c>
      <c r="M17" s="260">
        <v>38</v>
      </c>
      <c r="N17" s="260">
        <v>18</v>
      </c>
      <c r="O17" s="260">
        <v>42</v>
      </c>
      <c r="P17" s="260">
        <v>2</v>
      </c>
      <c r="Q17" s="260">
        <v>0</v>
      </c>
      <c r="R17" s="260">
        <v>0</v>
      </c>
      <c r="S17" s="260">
        <v>0</v>
      </c>
    </row>
    <row r="18" spans="1:19" ht="29.25" customHeight="1">
      <c r="A18" s="135"/>
      <c r="B18" s="366"/>
      <c r="C18" s="367"/>
      <c r="D18" s="20" t="s">
        <v>58</v>
      </c>
      <c r="E18" s="260">
        <v>30</v>
      </c>
      <c r="F18" s="260">
        <v>0</v>
      </c>
      <c r="G18" s="260">
        <v>0</v>
      </c>
      <c r="H18" s="260">
        <v>5</v>
      </c>
      <c r="I18" s="260">
        <v>0</v>
      </c>
      <c r="J18" s="260">
        <v>0</v>
      </c>
      <c r="K18" s="260">
        <v>0</v>
      </c>
      <c r="L18" s="260">
        <v>0</v>
      </c>
      <c r="M18" s="260">
        <v>6</v>
      </c>
      <c r="N18" s="260">
        <v>0</v>
      </c>
      <c r="O18" s="260">
        <v>0</v>
      </c>
      <c r="P18" s="260">
        <v>0</v>
      </c>
      <c r="Q18" s="260">
        <v>0</v>
      </c>
      <c r="R18" s="260">
        <v>0</v>
      </c>
      <c r="S18" s="260">
        <v>0</v>
      </c>
    </row>
    <row r="19" spans="1:19" ht="31.5" customHeight="1">
      <c r="A19" s="135"/>
      <c r="B19" s="368" t="s">
        <v>11</v>
      </c>
      <c r="C19" s="360"/>
      <c r="D19" s="361"/>
      <c r="E19" s="260">
        <f>E18+E17</f>
        <v>390</v>
      </c>
      <c r="F19" s="260">
        <f t="shared" ref="F19:S19" si="6">F18+F17</f>
        <v>0</v>
      </c>
      <c r="G19" s="260">
        <f t="shared" si="6"/>
        <v>0</v>
      </c>
      <c r="H19" s="260">
        <f t="shared" si="6"/>
        <v>378</v>
      </c>
      <c r="I19" s="260">
        <f t="shared" si="6"/>
        <v>40</v>
      </c>
      <c r="J19" s="260">
        <f t="shared" si="6"/>
        <v>36</v>
      </c>
      <c r="K19" s="260">
        <f t="shared" si="6"/>
        <v>0</v>
      </c>
      <c r="L19" s="260">
        <f t="shared" si="6"/>
        <v>0</v>
      </c>
      <c r="M19" s="260">
        <f t="shared" si="6"/>
        <v>44</v>
      </c>
      <c r="N19" s="260">
        <f t="shared" si="6"/>
        <v>18</v>
      </c>
      <c r="O19" s="260">
        <f t="shared" si="6"/>
        <v>42</v>
      </c>
      <c r="P19" s="260">
        <f t="shared" si="6"/>
        <v>2</v>
      </c>
      <c r="Q19" s="260">
        <f t="shared" si="6"/>
        <v>0</v>
      </c>
      <c r="R19" s="260">
        <f t="shared" si="6"/>
        <v>0</v>
      </c>
      <c r="S19" s="260">
        <f t="shared" si="6"/>
        <v>0</v>
      </c>
    </row>
    <row r="20" spans="1:19" ht="27">
      <c r="A20" s="134">
        <v>5</v>
      </c>
      <c r="B20" s="364" t="s">
        <v>357</v>
      </c>
      <c r="C20" s="365"/>
      <c r="D20" s="18" t="s">
        <v>57</v>
      </c>
      <c r="E20" s="260">
        <v>104</v>
      </c>
      <c r="F20" s="260">
        <v>0</v>
      </c>
      <c r="G20" s="260">
        <v>0</v>
      </c>
      <c r="H20" s="260">
        <v>162</v>
      </c>
      <c r="I20" s="260">
        <v>25</v>
      </c>
      <c r="J20" s="260">
        <v>22</v>
      </c>
      <c r="K20" s="260">
        <v>0</v>
      </c>
      <c r="L20" s="260">
        <v>0</v>
      </c>
      <c r="M20" s="260">
        <v>35</v>
      </c>
      <c r="N20" s="260">
        <v>15</v>
      </c>
      <c r="O20" s="260">
        <v>19</v>
      </c>
      <c r="P20" s="260">
        <v>0</v>
      </c>
      <c r="Q20" s="260">
        <v>0</v>
      </c>
      <c r="R20" s="260">
        <v>0</v>
      </c>
      <c r="S20" s="260">
        <v>0</v>
      </c>
    </row>
    <row r="21" spans="1:19" ht="26.25" customHeight="1">
      <c r="A21" s="135"/>
      <c r="B21" s="366"/>
      <c r="C21" s="367"/>
      <c r="D21" s="20" t="s">
        <v>58</v>
      </c>
      <c r="E21" s="260">
        <v>30</v>
      </c>
      <c r="F21" s="260">
        <v>0</v>
      </c>
      <c r="G21" s="260">
        <v>0</v>
      </c>
      <c r="H21" s="260">
        <v>9</v>
      </c>
      <c r="I21" s="260">
        <v>2</v>
      </c>
      <c r="J21" s="260">
        <v>1</v>
      </c>
      <c r="K21" s="260">
        <v>0</v>
      </c>
      <c r="L21" s="260">
        <v>0</v>
      </c>
      <c r="M21" s="260">
        <v>6</v>
      </c>
      <c r="N21" s="260">
        <v>1</v>
      </c>
      <c r="O21" s="260">
        <v>0</v>
      </c>
      <c r="P21" s="260">
        <v>0</v>
      </c>
      <c r="Q21" s="260">
        <v>0</v>
      </c>
      <c r="R21" s="260">
        <v>0</v>
      </c>
      <c r="S21" s="260">
        <v>0</v>
      </c>
    </row>
    <row r="22" spans="1:19" ht="33.75" customHeight="1">
      <c r="A22" s="135"/>
      <c r="B22" s="368" t="s">
        <v>11</v>
      </c>
      <c r="C22" s="360"/>
      <c r="D22" s="361"/>
      <c r="E22" s="260">
        <f>E21+E20</f>
        <v>134</v>
      </c>
      <c r="F22" s="260">
        <f t="shared" ref="F22:S22" si="7">F21+F20</f>
        <v>0</v>
      </c>
      <c r="G22" s="260">
        <f t="shared" si="7"/>
        <v>0</v>
      </c>
      <c r="H22" s="260">
        <f t="shared" si="7"/>
        <v>171</v>
      </c>
      <c r="I22" s="260">
        <f t="shared" si="7"/>
        <v>27</v>
      </c>
      <c r="J22" s="260">
        <f t="shared" si="7"/>
        <v>23</v>
      </c>
      <c r="K22" s="260">
        <f t="shared" si="7"/>
        <v>0</v>
      </c>
      <c r="L22" s="260">
        <f t="shared" si="7"/>
        <v>0</v>
      </c>
      <c r="M22" s="260">
        <f t="shared" si="7"/>
        <v>41</v>
      </c>
      <c r="N22" s="260">
        <f t="shared" si="7"/>
        <v>16</v>
      </c>
      <c r="O22" s="260">
        <f t="shared" si="7"/>
        <v>19</v>
      </c>
      <c r="P22" s="260">
        <f t="shared" si="7"/>
        <v>0</v>
      </c>
      <c r="Q22" s="260">
        <f t="shared" si="7"/>
        <v>0</v>
      </c>
      <c r="R22" s="260">
        <f t="shared" si="7"/>
        <v>0</v>
      </c>
      <c r="S22" s="260">
        <f t="shared" si="7"/>
        <v>0</v>
      </c>
    </row>
    <row r="23" spans="1:19" ht="26.25">
      <c r="A23" s="21"/>
      <c r="B23" s="369" t="s">
        <v>59</v>
      </c>
      <c r="C23" s="369"/>
      <c r="D23" s="18" t="s">
        <v>57</v>
      </c>
      <c r="E23" s="260">
        <f>E20+E17+E14+E11+E8</f>
        <v>956</v>
      </c>
      <c r="F23" s="260">
        <f t="shared" ref="F23:S23" si="8">F20+F17+F14+F11+F8</f>
        <v>0</v>
      </c>
      <c r="G23" s="260">
        <f t="shared" si="8"/>
        <v>0</v>
      </c>
      <c r="H23" s="260">
        <f t="shared" si="8"/>
        <v>1195</v>
      </c>
      <c r="I23" s="260">
        <f t="shared" si="8"/>
        <v>144</v>
      </c>
      <c r="J23" s="260">
        <f t="shared" si="8"/>
        <v>123</v>
      </c>
      <c r="K23" s="260">
        <f t="shared" si="8"/>
        <v>0</v>
      </c>
      <c r="L23" s="260">
        <f t="shared" si="8"/>
        <v>0</v>
      </c>
      <c r="M23" s="260">
        <f t="shared" si="8"/>
        <v>300</v>
      </c>
      <c r="N23" s="260">
        <f t="shared" si="8"/>
        <v>57</v>
      </c>
      <c r="O23" s="260">
        <f t="shared" si="8"/>
        <v>110</v>
      </c>
      <c r="P23" s="260">
        <f t="shared" si="8"/>
        <v>10</v>
      </c>
      <c r="Q23" s="260">
        <f t="shared" si="8"/>
        <v>0</v>
      </c>
      <c r="R23" s="260">
        <f t="shared" si="8"/>
        <v>0</v>
      </c>
      <c r="S23" s="260">
        <f t="shared" si="8"/>
        <v>0</v>
      </c>
    </row>
    <row r="24" spans="1:19" ht="24" customHeight="1">
      <c r="A24" s="22"/>
      <c r="B24" s="370"/>
      <c r="C24" s="370"/>
      <c r="D24" s="20" t="s">
        <v>58</v>
      </c>
      <c r="E24" s="260">
        <f>E21+E18+E15+E12+E9</f>
        <v>100</v>
      </c>
      <c r="F24" s="260">
        <f t="shared" ref="F24:S24" si="9">F21+F18+F15+F12+F9</f>
        <v>0</v>
      </c>
      <c r="G24" s="260">
        <f t="shared" si="9"/>
        <v>0</v>
      </c>
      <c r="H24" s="260">
        <f t="shared" si="9"/>
        <v>42</v>
      </c>
      <c r="I24" s="260">
        <f t="shared" si="9"/>
        <v>8</v>
      </c>
      <c r="J24" s="260">
        <f t="shared" si="9"/>
        <v>15</v>
      </c>
      <c r="K24" s="260">
        <f t="shared" si="9"/>
        <v>0</v>
      </c>
      <c r="L24" s="260">
        <f t="shared" si="9"/>
        <v>0</v>
      </c>
      <c r="M24" s="260">
        <v>78</v>
      </c>
      <c r="N24" s="260">
        <f t="shared" si="9"/>
        <v>3</v>
      </c>
      <c r="O24" s="260">
        <f t="shared" si="9"/>
        <v>0</v>
      </c>
      <c r="P24" s="260">
        <f t="shared" si="9"/>
        <v>0</v>
      </c>
      <c r="Q24" s="260">
        <f t="shared" si="9"/>
        <v>0</v>
      </c>
      <c r="R24" s="260">
        <f t="shared" si="9"/>
        <v>0</v>
      </c>
      <c r="S24" s="260">
        <f t="shared" si="9"/>
        <v>0</v>
      </c>
    </row>
    <row r="25" spans="1:19" ht="31.5" customHeight="1">
      <c r="A25" s="23"/>
      <c r="B25" s="360" t="s">
        <v>11</v>
      </c>
      <c r="C25" s="360"/>
      <c r="D25" s="361"/>
      <c r="E25" s="260">
        <f>E22+E19+E16+E13+E10</f>
        <v>1056</v>
      </c>
      <c r="F25" s="260">
        <f t="shared" ref="F25:S25" si="10">F22+F19+F16+F13+F10</f>
        <v>0</v>
      </c>
      <c r="G25" s="260">
        <f t="shared" si="10"/>
        <v>0</v>
      </c>
      <c r="H25" s="260">
        <f t="shared" si="10"/>
        <v>1237</v>
      </c>
      <c r="I25" s="260">
        <f t="shared" si="10"/>
        <v>152</v>
      </c>
      <c r="J25" s="260">
        <f t="shared" si="10"/>
        <v>138</v>
      </c>
      <c r="K25" s="260">
        <f t="shared" si="10"/>
        <v>0</v>
      </c>
      <c r="L25" s="260">
        <f t="shared" si="10"/>
        <v>0</v>
      </c>
      <c r="M25" s="260">
        <f t="shared" si="10"/>
        <v>389</v>
      </c>
      <c r="N25" s="260">
        <f t="shared" si="10"/>
        <v>60</v>
      </c>
      <c r="O25" s="260">
        <f t="shared" si="10"/>
        <v>110</v>
      </c>
      <c r="P25" s="260">
        <f t="shared" si="10"/>
        <v>5</v>
      </c>
      <c r="Q25" s="260">
        <f t="shared" si="10"/>
        <v>0</v>
      </c>
      <c r="R25" s="260">
        <f t="shared" si="10"/>
        <v>0</v>
      </c>
      <c r="S25" s="260">
        <f t="shared" si="10"/>
        <v>0</v>
      </c>
    </row>
    <row r="26" spans="1:19"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</row>
    <row r="28" spans="1:19" ht="21.75">
      <c r="D28" s="258" t="s">
        <v>367</v>
      </c>
      <c r="E28" s="253"/>
      <c r="O28" s="258" t="s">
        <v>370</v>
      </c>
      <c r="P28" s="258"/>
      <c r="Q28" s="253"/>
    </row>
    <row r="29" spans="1:19" ht="21.75">
      <c r="D29" s="258" t="s">
        <v>368</v>
      </c>
      <c r="E29" s="253"/>
      <c r="O29" s="258" t="s">
        <v>371</v>
      </c>
      <c r="P29" s="258"/>
      <c r="Q29" s="253"/>
    </row>
    <row r="30" spans="1:19" ht="21.75">
      <c r="D30" s="258" t="s">
        <v>386</v>
      </c>
      <c r="E30" s="253"/>
      <c r="O30" s="258" t="s">
        <v>372</v>
      </c>
      <c r="P30" s="258"/>
      <c r="Q30" s="253"/>
    </row>
  </sheetData>
  <mergeCells count="33">
    <mergeCell ref="Q4:S4"/>
    <mergeCell ref="F5:F7"/>
    <mergeCell ref="G5:G7"/>
    <mergeCell ref="H5:H7"/>
    <mergeCell ref="I5:I7"/>
    <mergeCell ref="J5:J7"/>
    <mergeCell ref="F4:K4"/>
    <mergeCell ref="L4:L7"/>
    <mergeCell ref="Q5:Q7"/>
    <mergeCell ref="R5:R7"/>
    <mergeCell ref="S5:S7"/>
    <mergeCell ref="B8:C9"/>
    <mergeCell ref="M4:M7"/>
    <mergeCell ref="N4:O5"/>
    <mergeCell ref="P4:P7"/>
    <mergeCell ref="A4:A7"/>
    <mergeCell ref="B4:C7"/>
    <mergeCell ref="D4:D7"/>
    <mergeCell ref="E4:E7"/>
    <mergeCell ref="N6:N7"/>
    <mergeCell ref="O6:O7"/>
    <mergeCell ref="K5:K7"/>
    <mergeCell ref="B13:D13"/>
    <mergeCell ref="B14:C15"/>
    <mergeCell ref="B16:D16"/>
    <mergeCell ref="B11:C12"/>
    <mergeCell ref="B10:D10"/>
    <mergeCell ref="B25:D25"/>
    <mergeCell ref="B17:C18"/>
    <mergeCell ref="B19:D19"/>
    <mergeCell ref="B20:C21"/>
    <mergeCell ref="B22:D22"/>
    <mergeCell ref="B23:C2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1"/>
  <sheetViews>
    <sheetView topLeftCell="B1" workbookViewId="0">
      <selection activeCell="O2" sqref="O2"/>
    </sheetView>
  </sheetViews>
  <sheetFormatPr defaultRowHeight="15"/>
  <cols>
    <col min="1" max="1" width="9.140625" hidden="1" customWidth="1"/>
    <col min="2" max="2" width="1.7109375" customWidth="1"/>
    <col min="3" max="3" width="3.140625" customWidth="1"/>
    <col min="4" max="4" width="4.85546875" customWidth="1"/>
    <col min="5" max="5" width="4.140625" customWidth="1"/>
    <col min="7" max="7" width="2.42578125" customWidth="1"/>
    <col min="8" max="8" width="7.7109375" customWidth="1"/>
    <col min="9" max="9" width="8" customWidth="1"/>
    <col min="10" max="10" width="6.5703125" customWidth="1"/>
    <col min="11" max="11" width="7.5703125" customWidth="1"/>
    <col min="12" max="12" width="6.5703125" customWidth="1"/>
    <col min="13" max="13" width="6.85546875" customWidth="1"/>
    <col min="14" max="15" width="7.85546875" customWidth="1"/>
    <col min="16" max="17" width="7.7109375" customWidth="1"/>
    <col min="18" max="18" width="7.28515625" customWidth="1"/>
    <col min="19" max="19" width="7.7109375" customWidth="1"/>
    <col min="20" max="20" width="6.42578125" customWidth="1"/>
    <col min="21" max="21" width="6.7109375" customWidth="1"/>
    <col min="22" max="22" width="5.140625" customWidth="1"/>
    <col min="23" max="23" width="6.85546875" customWidth="1"/>
    <col min="24" max="24" width="6.140625" customWidth="1"/>
    <col min="25" max="25" width="6.28515625" customWidth="1"/>
    <col min="26" max="26" width="6.42578125" customWidth="1"/>
    <col min="27" max="27" width="7.28515625" customWidth="1"/>
  </cols>
  <sheetData>
    <row r="1" spans="1:27" ht="23.25">
      <c r="A1" s="2"/>
      <c r="I1" s="16"/>
      <c r="J1" s="16"/>
      <c r="L1" s="236"/>
      <c r="M1" s="107"/>
      <c r="N1" s="108"/>
      <c r="O1" s="235" t="s">
        <v>351</v>
      </c>
      <c r="P1" s="238"/>
      <c r="Q1" s="108"/>
      <c r="R1" s="3"/>
      <c r="S1" s="2"/>
      <c r="T1" s="2"/>
      <c r="U1" s="2"/>
      <c r="V1" s="2"/>
      <c r="W1" s="2"/>
      <c r="X1" s="2"/>
      <c r="Y1" s="3" t="s">
        <v>382</v>
      </c>
      <c r="Z1" s="16"/>
      <c r="AA1" s="2"/>
    </row>
    <row r="2" spans="1:27" ht="23.25">
      <c r="A2" s="2"/>
      <c r="I2" s="2"/>
      <c r="J2" s="2"/>
      <c r="L2" s="108"/>
      <c r="M2" s="107"/>
      <c r="N2" s="108"/>
      <c r="O2" s="235" t="s">
        <v>392</v>
      </c>
      <c r="P2" s="5"/>
      <c r="Q2" s="108"/>
      <c r="R2" s="108"/>
      <c r="S2" s="2"/>
      <c r="T2" s="2"/>
      <c r="U2" s="2"/>
      <c r="V2" s="2"/>
      <c r="W2" s="2"/>
      <c r="X2" s="2"/>
      <c r="Y2" s="2"/>
      <c r="Z2" s="2"/>
      <c r="AA2" s="2"/>
    </row>
    <row r="3" spans="1:27" ht="18.75">
      <c r="A3" s="2"/>
      <c r="B3" s="1"/>
      <c r="C3" s="2"/>
      <c r="D3" s="2"/>
      <c r="K3" s="27" t="s">
        <v>78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8.25" customHeight="1">
      <c r="A4" s="2"/>
      <c r="B4" s="461" t="s">
        <v>359</v>
      </c>
      <c r="C4" s="463" t="s">
        <v>79</v>
      </c>
      <c r="D4" s="466" t="s">
        <v>80</v>
      </c>
      <c r="E4" s="28"/>
      <c r="F4" s="468" t="s">
        <v>81</v>
      </c>
      <c r="G4" s="445"/>
      <c r="H4" s="451" t="s">
        <v>82</v>
      </c>
      <c r="I4" s="452"/>
      <c r="J4" s="452"/>
      <c r="K4" s="453"/>
      <c r="L4" s="420" t="s">
        <v>83</v>
      </c>
      <c r="M4" s="443"/>
      <c r="N4" s="443"/>
      <c r="O4" s="443"/>
      <c r="P4" s="443"/>
      <c r="Q4" s="421"/>
      <c r="R4" s="420" t="s">
        <v>84</v>
      </c>
      <c r="S4" s="443"/>
      <c r="T4" s="443"/>
      <c r="U4" s="443"/>
      <c r="V4" s="443"/>
      <c r="W4" s="421"/>
      <c r="X4" s="444" t="s">
        <v>11</v>
      </c>
      <c r="Y4" s="445"/>
      <c r="Z4" s="444" t="s">
        <v>6</v>
      </c>
      <c r="AA4" s="445"/>
    </row>
    <row r="5" spans="1:27">
      <c r="A5" s="2"/>
      <c r="B5" s="462"/>
      <c r="C5" s="464"/>
      <c r="D5" s="467"/>
      <c r="E5" s="29"/>
      <c r="F5" s="160"/>
      <c r="G5" s="161"/>
      <c r="H5" s="448" t="s">
        <v>85</v>
      </c>
      <c r="I5" s="449"/>
      <c r="J5" s="450" t="s">
        <v>46</v>
      </c>
      <c r="K5" s="449"/>
      <c r="L5" s="420" t="s">
        <v>86</v>
      </c>
      <c r="M5" s="421"/>
      <c r="N5" s="420" t="s">
        <v>87</v>
      </c>
      <c r="O5" s="421"/>
      <c r="P5" s="420" t="s">
        <v>88</v>
      </c>
      <c r="Q5" s="421"/>
      <c r="R5" s="420" t="s">
        <v>89</v>
      </c>
      <c r="S5" s="421"/>
      <c r="T5" s="420" t="s">
        <v>90</v>
      </c>
      <c r="U5" s="421"/>
      <c r="V5" s="420" t="s">
        <v>91</v>
      </c>
      <c r="W5" s="421"/>
      <c r="X5" s="446"/>
      <c r="Y5" s="447"/>
      <c r="Z5" s="446"/>
      <c r="AA5" s="447"/>
    </row>
    <row r="6" spans="1:27">
      <c r="A6" s="2"/>
      <c r="B6" s="462"/>
      <c r="C6" s="464"/>
      <c r="D6" s="467"/>
      <c r="E6" s="30"/>
      <c r="F6" s="154"/>
      <c r="G6" s="155"/>
      <c r="H6" s="141" t="s">
        <v>92</v>
      </c>
      <c r="I6" s="142" t="s">
        <v>93</v>
      </c>
      <c r="J6" s="141" t="s">
        <v>92</v>
      </c>
      <c r="K6" s="142" t="s">
        <v>93</v>
      </c>
      <c r="L6" s="146" t="s">
        <v>92</v>
      </c>
      <c r="M6" s="142" t="s">
        <v>93</v>
      </c>
      <c r="N6" s="146" t="s">
        <v>92</v>
      </c>
      <c r="O6" s="142" t="s">
        <v>93</v>
      </c>
      <c r="P6" s="146" t="s">
        <v>92</v>
      </c>
      <c r="Q6" s="142" t="s">
        <v>93</v>
      </c>
      <c r="R6" s="141" t="s">
        <v>92</v>
      </c>
      <c r="S6" s="142" t="s">
        <v>93</v>
      </c>
      <c r="T6" s="14" t="s">
        <v>92</v>
      </c>
      <c r="U6" s="142" t="s">
        <v>93</v>
      </c>
      <c r="V6" s="14" t="s">
        <v>92</v>
      </c>
      <c r="W6" s="142" t="s">
        <v>93</v>
      </c>
      <c r="X6" s="14" t="s">
        <v>92</v>
      </c>
      <c r="Y6" s="142" t="s">
        <v>93</v>
      </c>
      <c r="Z6" s="14" t="s">
        <v>92</v>
      </c>
      <c r="AA6" s="142" t="s">
        <v>93</v>
      </c>
    </row>
    <row r="7" spans="1:27" ht="20.25">
      <c r="A7" s="2"/>
      <c r="B7" s="462"/>
      <c r="C7" s="464"/>
      <c r="D7" s="162">
        <v>1</v>
      </c>
      <c r="E7" s="454" t="s">
        <v>94</v>
      </c>
      <c r="F7" s="455"/>
      <c r="G7" s="455"/>
      <c r="H7" s="264">
        <v>0</v>
      </c>
      <c r="I7" s="265">
        <v>0</v>
      </c>
      <c r="J7" s="264">
        <v>0</v>
      </c>
      <c r="K7" s="265">
        <v>0</v>
      </c>
      <c r="L7" s="266">
        <v>0</v>
      </c>
      <c r="M7" s="265">
        <v>0</v>
      </c>
      <c r="N7" s="266">
        <v>0</v>
      </c>
      <c r="O7" s="265">
        <v>0</v>
      </c>
      <c r="P7" s="266">
        <v>0</v>
      </c>
      <c r="Q7" s="265">
        <v>0</v>
      </c>
      <c r="R7" s="264">
        <v>0</v>
      </c>
      <c r="S7" s="265">
        <v>0</v>
      </c>
      <c r="T7" s="264">
        <v>0</v>
      </c>
      <c r="U7" s="265">
        <v>0</v>
      </c>
      <c r="V7" s="264">
        <v>0</v>
      </c>
      <c r="W7" s="265">
        <v>0</v>
      </c>
      <c r="X7" s="264">
        <v>0</v>
      </c>
      <c r="Y7" s="265">
        <v>0</v>
      </c>
      <c r="Z7" s="267">
        <v>0</v>
      </c>
      <c r="AA7" s="267">
        <v>0</v>
      </c>
    </row>
    <row r="8" spans="1:27" ht="20.25">
      <c r="A8" s="2"/>
      <c r="B8" s="462"/>
      <c r="C8" s="464"/>
      <c r="D8" s="162">
        <v>2</v>
      </c>
      <c r="E8" s="454" t="s">
        <v>95</v>
      </c>
      <c r="F8" s="455"/>
      <c r="G8" s="455"/>
      <c r="H8" s="264">
        <v>0</v>
      </c>
      <c r="I8" s="265">
        <v>0</v>
      </c>
      <c r="J8" s="264">
        <v>0</v>
      </c>
      <c r="K8" s="265">
        <v>0</v>
      </c>
      <c r="L8" s="266">
        <v>0</v>
      </c>
      <c r="M8" s="265">
        <v>0</v>
      </c>
      <c r="N8" s="266">
        <v>0</v>
      </c>
      <c r="O8" s="265">
        <v>0</v>
      </c>
      <c r="P8" s="266">
        <f>L8+N8</f>
        <v>0</v>
      </c>
      <c r="Q8" s="265">
        <f>M8+O8</f>
        <v>0</v>
      </c>
      <c r="R8" s="264">
        <v>0</v>
      </c>
      <c r="S8" s="265">
        <v>0</v>
      </c>
      <c r="T8" s="264">
        <v>0</v>
      </c>
      <c r="U8" s="265">
        <v>0</v>
      </c>
      <c r="V8" s="264">
        <v>0</v>
      </c>
      <c r="W8" s="265">
        <v>0</v>
      </c>
      <c r="X8" s="264">
        <f>R8+T8+V8</f>
        <v>0</v>
      </c>
      <c r="Y8" s="265">
        <f>S8+U8+W8</f>
        <v>0</v>
      </c>
      <c r="Z8" s="267">
        <f>P8-X8</f>
        <v>0</v>
      </c>
      <c r="AA8" s="267">
        <f>Q8-Y8</f>
        <v>0</v>
      </c>
    </row>
    <row r="9" spans="1:27" ht="20.25">
      <c r="A9" s="2"/>
      <c r="B9" s="462"/>
      <c r="C9" s="464"/>
      <c r="D9" s="162">
        <v>3</v>
      </c>
      <c r="E9" s="454" t="s">
        <v>96</v>
      </c>
      <c r="F9" s="455"/>
      <c r="G9" s="455"/>
      <c r="H9" s="264">
        <v>0</v>
      </c>
      <c r="I9" s="265">
        <v>0</v>
      </c>
      <c r="J9" s="265">
        <v>0</v>
      </c>
      <c r="K9" s="265">
        <v>0</v>
      </c>
      <c r="L9" s="265">
        <v>0</v>
      </c>
      <c r="M9" s="265">
        <v>0</v>
      </c>
      <c r="N9" s="265">
        <v>0</v>
      </c>
      <c r="O9" s="265">
        <v>0</v>
      </c>
      <c r="P9" s="266">
        <f t="shared" ref="P9:P72" si="0">L9+N9</f>
        <v>0</v>
      </c>
      <c r="Q9" s="265">
        <f t="shared" ref="Q9:Q72" si="1">M9+O9</f>
        <v>0</v>
      </c>
      <c r="R9" s="264">
        <v>0</v>
      </c>
      <c r="S9" s="265">
        <v>0</v>
      </c>
      <c r="T9" s="264">
        <v>0</v>
      </c>
      <c r="U9" s="265">
        <v>0</v>
      </c>
      <c r="V9" s="264">
        <v>0</v>
      </c>
      <c r="W9" s="265">
        <v>0</v>
      </c>
      <c r="X9" s="264">
        <f t="shared" ref="X9:X72" si="2">R9+T9+V9</f>
        <v>0</v>
      </c>
      <c r="Y9" s="265">
        <f t="shared" ref="Y9:Y72" si="3">S9+U9+W9</f>
        <v>0</v>
      </c>
      <c r="Z9" s="267">
        <f t="shared" ref="Z9:Z72" si="4">P9-X9</f>
        <v>0</v>
      </c>
      <c r="AA9" s="267">
        <f t="shared" ref="AA9:AA72" si="5">Q9-Y9</f>
        <v>0</v>
      </c>
    </row>
    <row r="10" spans="1:27" ht="24" customHeight="1">
      <c r="A10" s="2"/>
      <c r="B10" s="462"/>
      <c r="C10" s="464"/>
      <c r="D10" s="162">
        <v>4</v>
      </c>
      <c r="E10" s="456" t="s">
        <v>97</v>
      </c>
      <c r="F10" s="455"/>
      <c r="G10" s="455"/>
      <c r="H10" s="264">
        <v>29</v>
      </c>
      <c r="I10" s="265">
        <v>30</v>
      </c>
      <c r="J10" s="265">
        <v>0</v>
      </c>
      <c r="K10" s="265">
        <v>0</v>
      </c>
      <c r="L10" s="265">
        <v>30</v>
      </c>
      <c r="M10" s="265">
        <v>67</v>
      </c>
      <c r="N10" s="265">
        <v>29</v>
      </c>
      <c r="O10" s="265">
        <v>30</v>
      </c>
      <c r="P10" s="266">
        <f t="shared" si="0"/>
        <v>59</v>
      </c>
      <c r="Q10" s="265">
        <f t="shared" si="1"/>
        <v>97</v>
      </c>
      <c r="R10" s="264">
        <v>38</v>
      </c>
      <c r="S10" s="265">
        <v>60</v>
      </c>
      <c r="T10" s="264">
        <v>2</v>
      </c>
      <c r="U10" s="265">
        <v>10</v>
      </c>
      <c r="V10" s="264">
        <v>0</v>
      </c>
      <c r="W10" s="265">
        <v>0</v>
      </c>
      <c r="X10" s="264">
        <f t="shared" si="2"/>
        <v>40</v>
      </c>
      <c r="Y10" s="265">
        <f t="shared" si="3"/>
        <v>70</v>
      </c>
      <c r="Z10" s="267">
        <f t="shared" si="4"/>
        <v>19</v>
      </c>
      <c r="AA10" s="267">
        <f t="shared" si="5"/>
        <v>27</v>
      </c>
    </row>
    <row r="11" spans="1:27" ht="20.25">
      <c r="A11" s="2"/>
      <c r="B11" s="462"/>
      <c r="C11" s="464"/>
      <c r="D11" s="162">
        <v>5</v>
      </c>
      <c r="E11" s="456" t="s">
        <v>98</v>
      </c>
      <c r="F11" s="455"/>
      <c r="G11" s="455"/>
      <c r="H11" s="264">
        <v>2</v>
      </c>
      <c r="I11" s="265">
        <v>3</v>
      </c>
      <c r="J11" s="265">
        <v>0</v>
      </c>
      <c r="K11" s="265">
        <v>0</v>
      </c>
      <c r="L11" s="265">
        <v>0</v>
      </c>
      <c r="M11" s="265">
        <v>0</v>
      </c>
      <c r="N11" s="266">
        <v>2</v>
      </c>
      <c r="O11" s="265">
        <v>3</v>
      </c>
      <c r="P11" s="266">
        <f t="shared" si="0"/>
        <v>2</v>
      </c>
      <c r="Q11" s="265">
        <f t="shared" si="1"/>
        <v>3</v>
      </c>
      <c r="R11" s="264">
        <v>2</v>
      </c>
      <c r="S11" s="265">
        <v>3</v>
      </c>
      <c r="T11" s="264">
        <v>0</v>
      </c>
      <c r="U11" s="265">
        <v>0</v>
      </c>
      <c r="V11" s="264">
        <v>0</v>
      </c>
      <c r="W11" s="265">
        <v>0</v>
      </c>
      <c r="X11" s="264">
        <f t="shared" si="2"/>
        <v>2</v>
      </c>
      <c r="Y11" s="265">
        <f t="shared" si="3"/>
        <v>3</v>
      </c>
      <c r="Z11" s="267">
        <f t="shared" si="4"/>
        <v>0</v>
      </c>
      <c r="AA11" s="267">
        <f t="shared" si="5"/>
        <v>0</v>
      </c>
    </row>
    <row r="12" spans="1:27" ht="20.25">
      <c r="A12" s="2"/>
      <c r="B12" s="462"/>
      <c r="C12" s="464"/>
      <c r="D12" s="162">
        <v>6</v>
      </c>
      <c r="E12" s="454" t="s">
        <v>99</v>
      </c>
      <c r="F12" s="455"/>
      <c r="G12" s="455"/>
      <c r="H12" s="264">
        <v>0</v>
      </c>
      <c r="I12" s="265">
        <v>0</v>
      </c>
      <c r="J12" s="265">
        <v>0</v>
      </c>
      <c r="K12" s="265">
        <v>0</v>
      </c>
      <c r="L12" s="265">
        <v>0</v>
      </c>
      <c r="M12" s="265">
        <v>0</v>
      </c>
      <c r="N12" s="266">
        <v>0</v>
      </c>
      <c r="O12" s="265">
        <v>0</v>
      </c>
      <c r="P12" s="266">
        <f t="shared" si="0"/>
        <v>0</v>
      </c>
      <c r="Q12" s="265">
        <f t="shared" si="1"/>
        <v>0</v>
      </c>
      <c r="R12" s="264">
        <v>0</v>
      </c>
      <c r="S12" s="265">
        <v>0</v>
      </c>
      <c r="T12" s="264">
        <v>0</v>
      </c>
      <c r="U12" s="265">
        <v>0</v>
      </c>
      <c r="V12" s="264">
        <v>0</v>
      </c>
      <c r="W12" s="265">
        <v>0</v>
      </c>
      <c r="X12" s="264">
        <f t="shared" si="2"/>
        <v>0</v>
      </c>
      <c r="Y12" s="265">
        <f t="shared" si="3"/>
        <v>0</v>
      </c>
      <c r="Z12" s="267">
        <f t="shared" si="4"/>
        <v>0</v>
      </c>
      <c r="AA12" s="267">
        <f t="shared" si="5"/>
        <v>0</v>
      </c>
    </row>
    <row r="13" spans="1:27" ht="20.25">
      <c r="A13" s="2"/>
      <c r="B13" s="462"/>
      <c r="C13" s="464"/>
      <c r="D13" s="162">
        <v>7</v>
      </c>
      <c r="E13" s="456" t="s">
        <v>100</v>
      </c>
      <c r="F13" s="455"/>
      <c r="G13" s="455"/>
      <c r="H13" s="264">
        <v>0</v>
      </c>
      <c r="I13" s="265">
        <v>0</v>
      </c>
      <c r="J13" s="265">
        <v>0</v>
      </c>
      <c r="K13" s="265">
        <v>0</v>
      </c>
      <c r="L13" s="265">
        <v>0</v>
      </c>
      <c r="M13" s="265">
        <v>0</v>
      </c>
      <c r="N13" s="266">
        <v>0</v>
      </c>
      <c r="O13" s="265">
        <v>0</v>
      </c>
      <c r="P13" s="266">
        <f t="shared" si="0"/>
        <v>0</v>
      </c>
      <c r="Q13" s="265">
        <f t="shared" si="1"/>
        <v>0</v>
      </c>
      <c r="R13" s="264">
        <v>0</v>
      </c>
      <c r="S13" s="265">
        <v>0</v>
      </c>
      <c r="T13" s="264">
        <v>0</v>
      </c>
      <c r="U13" s="265">
        <v>0</v>
      </c>
      <c r="V13" s="264">
        <v>0</v>
      </c>
      <c r="W13" s="265">
        <v>0</v>
      </c>
      <c r="X13" s="264">
        <f t="shared" si="2"/>
        <v>0</v>
      </c>
      <c r="Y13" s="265">
        <f t="shared" si="3"/>
        <v>0</v>
      </c>
      <c r="Z13" s="267">
        <f t="shared" si="4"/>
        <v>0</v>
      </c>
      <c r="AA13" s="267">
        <f t="shared" si="5"/>
        <v>0</v>
      </c>
    </row>
    <row r="14" spans="1:27" ht="20.25">
      <c r="A14" s="2"/>
      <c r="B14" s="462"/>
      <c r="C14" s="464"/>
      <c r="D14" s="162">
        <v>8</v>
      </c>
      <c r="E14" s="454" t="s">
        <v>101</v>
      </c>
      <c r="F14" s="455"/>
      <c r="G14" s="455"/>
      <c r="H14" s="264">
        <v>0</v>
      </c>
      <c r="I14" s="265">
        <v>0</v>
      </c>
      <c r="J14" s="265">
        <v>0</v>
      </c>
      <c r="K14" s="265">
        <v>0</v>
      </c>
      <c r="L14" s="265">
        <v>0</v>
      </c>
      <c r="M14" s="265">
        <v>0</v>
      </c>
      <c r="N14" s="266">
        <v>0</v>
      </c>
      <c r="O14" s="265">
        <v>0</v>
      </c>
      <c r="P14" s="266">
        <f t="shared" si="0"/>
        <v>0</v>
      </c>
      <c r="Q14" s="265">
        <f t="shared" si="1"/>
        <v>0</v>
      </c>
      <c r="R14" s="264">
        <v>0</v>
      </c>
      <c r="S14" s="265">
        <v>0</v>
      </c>
      <c r="T14" s="264">
        <v>0</v>
      </c>
      <c r="U14" s="265">
        <v>0</v>
      </c>
      <c r="V14" s="264">
        <v>0</v>
      </c>
      <c r="W14" s="265">
        <v>0</v>
      </c>
      <c r="X14" s="264">
        <f t="shared" si="2"/>
        <v>0</v>
      </c>
      <c r="Y14" s="265">
        <f t="shared" si="3"/>
        <v>0</v>
      </c>
      <c r="Z14" s="267">
        <f t="shared" si="4"/>
        <v>0</v>
      </c>
      <c r="AA14" s="267">
        <f t="shared" si="5"/>
        <v>0</v>
      </c>
    </row>
    <row r="15" spans="1:27" ht="26.25" customHeight="1">
      <c r="A15" s="2"/>
      <c r="B15" s="462"/>
      <c r="C15" s="464"/>
      <c r="D15" s="434">
        <v>9</v>
      </c>
      <c r="E15" s="458" t="s">
        <v>102</v>
      </c>
      <c r="F15" s="418" t="s">
        <v>103</v>
      </c>
      <c r="G15" s="456"/>
      <c r="H15" s="264">
        <v>0</v>
      </c>
      <c r="I15" s="265">
        <v>0</v>
      </c>
      <c r="J15" s="265">
        <v>0</v>
      </c>
      <c r="K15" s="265">
        <v>0</v>
      </c>
      <c r="L15" s="265">
        <v>0</v>
      </c>
      <c r="M15" s="265">
        <v>0</v>
      </c>
      <c r="N15" s="266">
        <v>0</v>
      </c>
      <c r="O15" s="265">
        <v>0</v>
      </c>
      <c r="P15" s="266">
        <f t="shared" si="0"/>
        <v>0</v>
      </c>
      <c r="Q15" s="265">
        <f t="shared" si="1"/>
        <v>0</v>
      </c>
      <c r="R15" s="264">
        <v>0</v>
      </c>
      <c r="S15" s="265">
        <v>0</v>
      </c>
      <c r="T15" s="264">
        <v>0</v>
      </c>
      <c r="U15" s="265">
        <v>0</v>
      </c>
      <c r="V15" s="264">
        <v>0</v>
      </c>
      <c r="W15" s="265">
        <v>0</v>
      </c>
      <c r="X15" s="264">
        <f t="shared" si="2"/>
        <v>0</v>
      </c>
      <c r="Y15" s="265">
        <f t="shared" si="3"/>
        <v>0</v>
      </c>
      <c r="Z15" s="267">
        <f t="shared" si="4"/>
        <v>0</v>
      </c>
      <c r="AA15" s="267">
        <f t="shared" si="5"/>
        <v>0</v>
      </c>
    </row>
    <row r="16" spans="1:27" ht="27" customHeight="1">
      <c r="A16" s="2"/>
      <c r="B16" s="462"/>
      <c r="C16" s="464"/>
      <c r="D16" s="457"/>
      <c r="E16" s="459"/>
      <c r="F16" s="418" t="s">
        <v>104</v>
      </c>
      <c r="G16" s="456"/>
      <c r="H16" s="264">
        <v>0</v>
      </c>
      <c r="I16" s="265">
        <v>0</v>
      </c>
      <c r="J16" s="265">
        <v>0</v>
      </c>
      <c r="K16" s="265">
        <v>0</v>
      </c>
      <c r="L16" s="265">
        <v>0</v>
      </c>
      <c r="M16" s="265">
        <v>0</v>
      </c>
      <c r="N16" s="266">
        <v>0</v>
      </c>
      <c r="O16" s="265">
        <v>0</v>
      </c>
      <c r="P16" s="266">
        <f t="shared" si="0"/>
        <v>0</v>
      </c>
      <c r="Q16" s="265">
        <f t="shared" si="1"/>
        <v>0</v>
      </c>
      <c r="R16" s="264">
        <v>0</v>
      </c>
      <c r="S16" s="265">
        <v>0</v>
      </c>
      <c r="T16" s="264">
        <v>0</v>
      </c>
      <c r="U16" s="265">
        <v>0</v>
      </c>
      <c r="V16" s="264">
        <v>0</v>
      </c>
      <c r="W16" s="265">
        <v>0</v>
      </c>
      <c r="X16" s="264">
        <f t="shared" si="2"/>
        <v>0</v>
      </c>
      <c r="Y16" s="265">
        <f t="shared" si="3"/>
        <v>0</v>
      </c>
      <c r="Z16" s="267">
        <f t="shared" si="4"/>
        <v>0</v>
      </c>
      <c r="AA16" s="267">
        <f t="shared" si="5"/>
        <v>0</v>
      </c>
    </row>
    <row r="17" spans="1:31" ht="19.5">
      <c r="A17" s="2"/>
      <c r="B17" s="462"/>
      <c r="C17" s="464"/>
      <c r="D17" s="457"/>
      <c r="E17" s="459"/>
      <c r="F17" s="418" t="s">
        <v>105</v>
      </c>
      <c r="G17" s="456"/>
      <c r="H17" s="264">
        <v>0</v>
      </c>
      <c r="I17" s="265">
        <v>0</v>
      </c>
      <c r="J17" s="265">
        <v>0</v>
      </c>
      <c r="K17" s="265">
        <v>0</v>
      </c>
      <c r="L17" s="265">
        <v>0</v>
      </c>
      <c r="M17" s="265">
        <v>0</v>
      </c>
      <c r="N17" s="266">
        <v>0</v>
      </c>
      <c r="O17" s="265">
        <v>0</v>
      </c>
      <c r="P17" s="266">
        <f t="shared" si="0"/>
        <v>0</v>
      </c>
      <c r="Q17" s="265">
        <f t="shared" si="1"/>
        <v>0</v>
      </c>
      <c r="R17" s="264">
        <v>0</v>
      </c>
      <c r="S17" s="265">
        <v>0</v>
      </c>
      <c r="T17" s="264">
        <v>0</v>
      </c>
      <c r="U17" s="265">
        <v>0</v>
      </c>
      <c r="V17" s="264">
        <v>0</v>
      </c>
      <c r="W17" s="265">
        <v>0</v>
      </c>
      <c r="X17" s="264">
        <f t="shared" si="2"/>
        <v>0</v>
      </c>
      <c r="Y17" s="265">
        <f t="shared" si="3"/>
        <v>0</v>
      </c>
      <c r="Z17" s="267">
        <f t="shared" si="4"/>
        <v>0</v>
      </c>
      <c r="AA17" s="267">
        <f t="shared" si="5"/>
        <v>0</v>
      </c>
    </row>
    <row r="18" spans="1:31" ht="19.5">
      <c r="A18" s="2"/>
      <c r="B18" s="462"/>
      <c r="C18" s="464"/>
      <c r="D18" s="435"/>
      <c r="E18" s="460"/>
      <c r="F18" s="418" t="s">
        <v>17</v>
      </c>
      <c r="G18" s="456"/>
      <c r="H18" s="264">
        <v>0</v>
      </c>
      <c r="I18" s="265">
        <v>0</v>
      </c>
      <c r="J18" s="265">
        <v>0</v>
      </c>
      <c r="K18" s="265">
        <v>0</v>
      </c>
      <c r="L18" s="265">
        <v>0</v>
      </c>
      <c r="M18" s="265">
        <v>0</v>
      </c>
      <c r="N18" s="266">
        <v>0</v>
      </c>
      <c r="O18" s="265">
        <v>0</v>
      </c>
      <c r="P18" s="266">
        <f t="shared" si="0"/>
        <v>0</v>
      </c>
      <c r="Q18" s="265">
        <f t="shared" si="1"/>
        <v>0</v>
      </c>
      <c r="R18" s="264">
        <v>0</v>
      </c>
      <c r="S18" s="265">
        <v>0</v>
      </c>
      <c r="T18" s="264">
        <v>0</v>
      </c>
      <c r="U18" s="265">
        <v>0</v>
      </c>
      <c r="V18" s="264">
        <v>0</v>
      </c>
      <c r="W18" s="265">
        <v>0</v>
      </c>
      <c r="X18" s="264">
        <f t="shared" si="2"/>
        <v>0</v>
      </c>
      <c r="Y18" s="265">
        <f t="shared" si="3"/>
        <v>0</v>
      </c>
      <c r="Z18" s="267">
        <f t="shared" si="4"/>
        <v>0</v>
      </c>
      <c r="AA18" s="267">
        <f t="shared" si="5"/>
        <v>0</v>
      </c>
    </row>
    <row r="19" spans="1:31" ht="24.75" customHeight="1">
      <c r="A19" s="2"/>
      <c r="B19" s="462"/>
      <c r="C19" s="464"/>
      <c r="D19" s="434">
        <v>10</v>
      </c>
      <c r="E19" s="469" t="s">
        <v>106</v>
      </c>
      <c r="F19" s="163" t="s">
        <v>107</v>
      </c>
      <c r="G19" s="152"/>
      <c r="H19" s="264">
        <v>18</v>
      </c>
      <c r="I19" s="265">
        <v>36</v>
      </c>
      <c r="J19" s="264">
        <v>0</v>
      </c>
      <c r="K19" s="265">
        <v>0</v>
      </c>
      <c r="L19" s="266">
        <v>4</v>
      </c>
      <c r="M19" s="265">
        <v>8</v>
      </c>
      <c r="N19" s="266">
        <v>18</v>
      </c>
      <c r="O19" s="265">
        <v>36</v>
      </c>
      <c r="P19" s="266">
        <f t="shared" si="0"/>
        <v>22</v>
      </c>
      <c r="Q19" s="265">
        <f>44</f>
        <v>44</v>
      </c>
      <c r="R19" s="264">
        <v>8</v>
      </c>
      <c r="S19" s="265">
        <v>16</v>
      </c>
      <c r="T19" s="264">
        <v>8</v>
      </c>
      <c r="U19" s="265">
        <v>16</v>
      </c>
      <c r="V19" s="264">
        <v>1</v>
      </c>
      <c r="W19" s="265">
        <v>1</v>
      </c>
      <c r="X19" s="264">
        <f t="shared" si="2"/>
        <v>17</v>
      </c>
      <c r="Y19" s="265">
        <f t="shared" si="3"/>
        <v>33</v>
      </c>
      <c r="Z19" s="267">
        <f t="shared" si="4"/>
        <v>5</v>
      </c>
      <c r="AA19" s="267">
        <f t="shared" si="5"/>
        <v>11</v>
      </c>
    </row>
    <row r="20" spans="1:31" ht="24.75" customHeight="1">
      <c r="A20" s="2"/>
      <c r="B20" s="462"/>
      <c r="C20" s="464"/>
      <c r="D20" s="457"/>
      <c r="E20" s="469"/>
      <c r="F20" s="147" t="s">
        <v>108</v>
      </c>
      <c r="G20" s="145"/>
      <c r="H20" s="264">
        <v>2</v>
      </c>
      <c r="I20" s="265">
        <v>2</v>
      </c>
      <c r="J20" s="264">
        <v>0</v>
      </c>
      <c r="K20" s="265">
        <v>0</v>
      </c>
      <c r="L20" s="266">
        <v>0</v>
      </c>
      <c r="M20" s="265">
        <v>0</v>
      </c>
      <c r="N20" s="266">
        <v>2</v>
      </c>
      <c r="O20" s="265">
        <v>2</v>
      </c>
      <c r="P20" s="266">
        <f t="shared" si="0"/>
        <v>2</v>
      </c>
      <c r="Q20" s="265">
        <f t="shared" si="1"/>
        <v>2</v>
      </c>
      <c r="R20" s="264">
        <v>0</v>
      </c>
      <c r="S20" s="265">
        <v>0</v>
      </c>
      <c r="T20" s="264">
        <v>0</v>
      </c>
      <c r="U20" s="265">
        <v>0</v>
      </c>
      <c r="V20" s="264">
        <v>0</v>
      </c>
      <c r="W20" s="265">
        <v>0</v>
      </c>
      <c r="X20" s="264">
        <f t="shared" si="2"/>
        <v>0</v>
      </c>
      <c r="Y20" s="265">
        <f t="shared" si="3"/>
        <v>0</v>
      </c>
      <c r="Z20" s="267">
        <f t="shared" si="4"/>
        <v>2</v>
      </c>
      <c r="AA20" s="267">
        <f t="shared" si="5"/>
        <v>2</v>
      </c>
    </row>
    <row r="21" spans="1:31" ht="28.5" customHeight="1">
      <c r="A21" s="2"/>
      <c r="B21" s="462"/>
      <c r="C21" s="464"/>
      <c r="D21" s="435"/>
      <c r="E21" s="469"/>
      <c r="F21" s="147" t="s">
        <v>109</v>
      </c>
      <c r="G21" s="145"/>
      <c r="H21" s="264">
        <v>0</v>
      </c>
      <c r="I21" s="265">
        <v>0</v>
      </c>
      <c r="J21" s="264">
        <v>0</v>
      </c>
      <c r="K21" s="265">
        <v>0</v>
      </c>
      <c r="L21" s="266">
        <v>0</v>
      </c>
      <c r="M21" s="265">
        <v>0</v>
      </c>
      <c r="N21" s="266">
        <v>0</v>
      </c>
      <c r="O21" s="265">
        <v>0</v>
      </c>
      <c r="P21" s="266">
        <f t="shared" si="0"/>
        <v>0</v>
      </c>
      <c r="Q21" s="265">
        <f t="shared" si="1"/>
        <v>0</v>
      </c>
      <c r="R21" s="264">
        <v>0</v>
      </c>
      <c r="S21" s="265">
        <v>0</v>
      </c>
      <c r="T21" s="264">
        <v>0</v>
      </c>
      <c r="U21" s="265">
        <v>0</v>
      </c>
      <c r="V21" s="264">
        <v>0</v>
      </c>
      <c r="W21" s="265">
        <v>0</v>
      </c>
      <c r="X21" s="264">
        <f t="shared" si="2"/>
        <v>0</v>
      </c>
      <c r="Y21" s="265">
        <f t="shared" si="3"/>
        <v>0</v>
      </c>
      <c r="Z21" s="267">
        <f t="shared" si="4"/>
        <v>0</v>
      </c>
      <c r="AA21" s="267">
        <f t="shared" si="5"/>
        <v>0</v>
      </c>
    </row>
    <row r="22" spans="1:31" ht="28.5" customHeight="1">
      <c r="A22" s="2"/>
      <c r="B22" s="462"/>
      <c r="C22" s="464"/>
      <c r="D22" s="434">
        <v>11</v>
      </c>
      <c r="E22" s="431" t="s">
        <v>110</v>
      </c>
      <c r="F22" s="147" t="s">
        <v>111</v>
      </c>
      <c r="G22" s="145"/>
      <c r="H22" s="264">
        <v>15</v>
      </c>
      <c r="I22" s="265">
        <v>18</v>
      </c>
      <c r="J22" s="264">
        <v>0</v>
      </c>
      <c r="K22" s="265">
        <v>0</v>
      </c>
      <c r="L22" s="266">
        <v>4</v>
      </c>
      <c r="M22" s="265">
        <v>6</v>
      </c>
      <c r="N22" s="266">
        <v>15</v>
      </c>
      <c r="O22" s="265">
        <v>18</v>
      </c>
      <c r="P22" s="266">
        <f>L22+N22</f>
        <v>19</v>
      </c>
      <c r="Q22" s="265">
        <f t="shared" si="1"/>
        <v>24</v>
      </c>
      <c r="R22" s="264">
        <v>5</v>
      </c>
      <c r="S22" s="265">
        <v>5</v>
      </c>
      <c r="T22" s="264">
        <v>3</v>
      </c>
      <c r="U22" s="265">
        <v>3</v>
      </c>
      <c r="V22" s="264">
        <v>0</v>
      </c>
      <c r="W22" s="265">
        <v>0</v>
      </c>
      <c r="X22" s="264">
        <f t="shared" si="2"/>
        <v>8</v>
      </c>
      <c r="Y22" s="265">
        <f t="shared" si="3"/>
        <v>8</v>
      </c>
      <c r="Z22" s="267">
        <f t="shared" si="4"/>
        <v>11</v>
      </c>
      <c r="AA22" s="267">
        <f t="shared" si="5"/>
        <v>16</v>
      </c>
    </row>
    <row r="23" spans="1:31" ht="28.5" customHeight="1">
      <c r="A23" s="2"/>
      <c r="B23" s="462"/>
      <c r="C23" s="464"/>
      <c r="D23" s="457"/>
      <c r="E23" s="432"/>
      <c r="F23" s="147" t="s">
        <v>112</v>
      </c>
      <c r="G23" s="145"/>
      <c r="H23" s="264">
        <v>0</v>
      </c>
      <c r="I23" s="265">
        <v>0</v>
      </c>
      <c r="J23" s="264">
        <v>0</v>
      </c>
      <c r="K23" s="265">
        <v>0</v>
      </c>
      <c r="L23" s="266">
        <v>0</v>
      </c>
      <c r="M23" s="265">
        <v>0</v>
      </c>
      <c r="N23" s="266">
        <v>0</v>
      </c>
      <c r="O23" s="265">
        <v>0</v>
      </c>
      <c r="P23" s="266">
        <f t="shared" si="0"/>
        <v>0</v>
      </c>
      <c r="Q23" s="265">
        <f t="shared" si="1"/>
        <v>0</v>
      </c>
      <c r="R23" s="264">
        <v>0</v>
      </c>
      <c r="S23" s="265">
        <v>0</v>
      </c>
      <c r="T23" s="264">
        <v>0</v>
      </c>
      <c r="U23" s="265">
        <v>0</v>
      </c>
      <c r="V23" s="264">
        <v>0</v>
      </c>
      <c r="W23" s="265">
        <v>0</v>
      </c>
      <c r="X23" s="264">
        <f t="shared" si="2"/>
        <v>0</v>
      </c>
      <c r="Y23" s="265">
        <f t="shared" si="3"/>
        <v>0</v>
      </c>
      <c r="Z23" s="267">
        <f t="shared" si="4"/>
        <v>0</v>
      </c>
      <c r="AA23" s="267">
        <f t="shared" si="5"/>
        <v>0</v>
      </c>
    </row>
    <row r="24" spans="1:31" ht="29.25" customHeight="1">
      <c r="A24" s="2"/>
      <c r="B24" s="462"/>
      <c r="C24" s="464"/>
      <c r="D24" s="457"/>
      <c r="E24" s="432"/>
      <c r="F24" s="147" t="s">
        <v>113</v>
      </c>
      <c r="G24" s="145"/>
      <c r="H24" s="264">
        <v>0</v>
      </c>
      <c r="I24" s="265">
        <v>0</v>
      </c>
      <c r="J24" s="264">
        <v>0</v>
      </c>
      <c r="K24" s="265">
        <v>0</v>
      </c>
      <c r="L24" s="266">
        <v>0</v>
      </c>
      <c r="M24" s="265">
        <v>0</v>
      </c>
      <c r="N24" s="266">
        <v>0</v>
      </c>
      <c r="O24" s="265">
        <v>0</v>
      </c>
      <c r="P24" s="266">
        <f t="shared" si="0"/>
        <v>0</v>
      </c>
      <c r="Q24" s="265">
        <f t="shared" si="1"/>
        <v>0</v>
      </c>
      <c r="R24" s="264">
        <v>0</v>
      </c>
      <c r="S24" s="265">
        <v>0</v>
      </c>
      <c r="T24" s="264">
        <v>0</v>
      </c>
      <c r="U24" s="265">
        <v>0</v>
      </c>
      <c r="V24" s="264">
        <v>0</v>
      </c>
      <c r="W24" s="265">
        <v>0</v>
      </c>
      <c r="X24" s="264">
        <f t="shared" si="2"/>
        <v>0</v>
      </c>
      <c r="Y24" s="265">
        <f t="shared" si="3"/>
        <v>0</v>
      </c>
      <c r="Z24" s="267">
        <f t="shared" si="4"/>
        <v>0</v>
      </c>
      <c r="AA24" s="267">
        <f t="shared" si="5"/>
        <v>0</v>
      </c>
    </row>
    <row r="25" spans="1:31" ht="28.5" customHeight="1">
      <c r="A25" s="2"/>
      <c r="B25" s="462"/>
      <c r="C25" s="464"/>
      <c r="D25" s="457"/>
      <c r="E25" s="432"/>
      <c r="F25" s="147" t="s">
        <v>114</v>
      </c>
      <c r="G25" s="145"/>
      <c r="H25" s="264">
        <v>0</v>
      </c>
      <c r="I25" s="265">
        <v>0</v>
      </c>
      <c r="J25" s="264">
        <v>0</v>
      </c>
      <c r="K25" s="265">
        <v>0</v>
      </c>
      <c r="L25" s="266">
        <v>0</v>
      </c>
      <c r="M25" s="265">
        <v>0</v>
      </c>
      <c r="N25" s="266">
        <v>0</v>
      </c>
      <c r="O25" s="265">
        <v>0</v>
      </c>
      <c r="P25" s="266">
        <f t="shared" si="0"/>
        <v>0</v>
      </c>
      <c r="Q25" s="265">
        <f t="shared" si="1"/>
        <v>0</v>
      </c>
      <c r="R25" s="264">
        <v>0</v>
      </c>
      <c r="S25" s="265">
        <v>0</v>
      </c>
      <c r="T25" s="264">
        <v>0</v>
      </c>
      <c r="U25" s="265">
        <v>0</v>
      </c>
      <c r="V25" s="264">
        <v>0</v>
      </c>
      <c r="W25" s="265">
        <v>0</v>
      </c>
      <c r="X25" s="264">
        <f t="shared" si="2"/>
        <v>0</v>
      </c>
      <c r="Y25" s="265">
        <f t="shared" si="3"/>
        <v>0</v>
      </c>
      <c r="Z25" s="267">
        <f t="shared" si="4"/>
        <v>0</v>
      </c>
      <c r="AA25" s="267">
        <f t="shared" si="5"/>
        <v>0</v>
      </c>
    </row>
    <row r="26" spans="1:31" ht="27.75" customHeight="1">
      <c r="A26" s="2"/>
      <c r="B26" s="462"/>
      <c r="C26" s="464"/>
      <c r="D26" s="457"/>
      <c r="E26" s="432"/>
      <c r="F26" s="164" t="s">
        <v>115</v>
      </c>
      <c r="G26" s="145"/>
      <c r="H26" s="264">
        <v>17</v>
      </c>
      <c r="I26" s="265">
        <v>22</v>
      </c>
      <c r="J26" s="264">
        <v>0</v>
      </c>
      <c r="K26" s="265">
        <v>0</v>
      </c>
      <c r="L26" s="266">
        <v>4</v>
      </c>
      <c r="M26" s="265">
        <v>12</v>
      </c>
      <c r="N26" s="266">
        <v>17</v>
      </c>
      <c r="O26" s="265">
        <v>22</v>
      </c>
      <c r="P26" s="266">
        <f t="shared" si="0"/>
        <v>21</v>
      </c>
      <c r="Q26" s="265">
        <f t="shared" si="1"/>
        <v>34</v>
      </c>
      <c r="R26" s="264">
        <v>4</v>
      </c>
      <c r="S26" s="265">
        <v>7</v>
      </c>
      <c r="T26" s="264">
        <v>6</v>
      </c>
      <c r="U26" s="265">
        <v>9</v>
      </c>
      <c r="V26" s="264">
        <v>0</v>
      </c>
      <c r="W26" s="265">
        <v>0</v>
      </c>
      <c r="X26" s="264">
        <f t="shared" si="2"/>
        <v>10</v>
      </c>
      <c r="Y26" s="265">
        <f t="shared" si="3"/>
        <v>16</v>
      </c>
      <c r="Z26" s="267">
        <f t="shared" si="4"/>
        <v>11</v>
      </c>
      <c r="AA26" s="267">
        <f t="shared" si="5"/>
        <v>18</v>
      </c>
      <c r="AE26" s="263"/>
    </row>
    <row r="27" spans="1:31" ht="25.5" customHeight="1">
      <c r="A27" s="2"/>
      <c r="B27" s="462"/>
      <c r="C27" s="464"/>
      <c r="D27" s="457"/>
      <c r="E27" s="432"/>
      <c r="F27" s="147" t="s">
        <v>116</v>
      </c>
      <c r="G27" s="145"/>
      <c r="H27" s="264">
        <v>0</v>
      </c>
      <c r="I27" s="265">
        <v>0</v>
      </c>
      <c r="J27" s="264">
        <v>0</v>
      </c>
      <c r="K27" s="265">
        <v>0</v>
      </c>
      <c r="L27" s="266">
        <v>0</v>
      </c>
      <c r="M27" s="265">
        <v>0</v>
      </c>
      <c r="N27" s="266">
        <v>0</v>
      </c>
      <c r="O27" s="265">
        <v>0</v>
      </c>
      <c r="P27" s="266">
        <f t="shared" si="0"/>
        <v>0</v>
      </c>
      <c r="Q27" s="265">
        <f t="shared" si="1"/>
        <v>0</v>
      </c>
      <c r="R27" s="264">
        <v>0</v>
      </c>
      <c r="S27" s="265">
        <v>0</v>
      </c>
      <c r="T27" s="264">
        <v>0</v>
      </c>
      <c r="U27" s="265">
        <v>0</v>
      </c>
      <c r="V27" s="264">
        <v>0</v>
      </c>
      <c r="W27" s="265">
        <v>0</v>
      </c>
      <c r="X27" s="264">
        <f t="shared" si="2"/>
        <v>0</v>
      </c>
      <c r="Y27" s="265">
        <f t="shared" si="3"/>
        <v>0</v>
      </c>
      <c r="Z27" s="267">
        <f t="shared" si="4"/>
        <v>0</v>
      </c>
      <c r="AA27" s="267">
        <f t="shared" si="5"/>
        <v>0</v>
      </c>
    </row>
    <row r="28" spans="1:31" ht="26.25" customHeight="1">
      <c r="A28" s="2"/>
      <c r="B28" s="462"/>
      <c r="C28" s="464"/>
      <c r="D28" s="457"/>
      <c r="E28" s="432"/>
      <c r="F28" s="147" t="s">
        <v>117</v>
      </c>
      <c r="G28" s="156"/>
      <c r="H28" s="264">
        <v>0</v>
      </c>
      <c r="I28" s="265">
        <v>0</v>
      </c>
      <c r="J28" s="264">
        <v>0</v>
      </c>
      <c r="K28" s="265">
        <v>0</v>
      </c>
      <c r="L28" s="266">
        <v>0</v>
      </c>
      <c r="M28" s="265">
        <v>0</v>
      </c>
      <c r="N28" s="266">
        <v>0</v>
      </c>
      <c r="O28" s="265">
        <v>0</v>
      </c>
      <c r="P28" s="266">
        <f t="shared" si="0"/>
        <v>0</v>
      </c>
      <c r="Q28" s="265">
        <f t="shared" si="1"/>
        <v>0</v>
      </c>
      <c r="R28" s="264">
        <v>0</v>
      </c>
      <c r="S28" s="265">
        <v>0</v>
      </c>
      <c r="T28" s="264">
        <v>0</v>
      </c>
      <c r="U28" s="265">
        <v>0</v>
      </c>
      <c r="V28" s="264">
        <v>0</v>
      </c>
      <c r="W28" s="265">
        <v>0</v>
      </c>
      <c r="X28" s="264">
        <f t="shared" si="2"/>
        <v>0</v>
      </c>
      <c r="Y28" s="265">
        <f t="shared" si="3"/>
        <v>0</v>
      </c>
      <c r="Z28" s="267">
        <f t="shared" si="4"/>
        <v>0</v>
      </c>
      <c r="AA28" s="267">
        <f t="shared" si="5"/>
        <v>0</v>
      </c>
    </row>
    <row r="29" spans="1:31" ht="19.5">
      <c r="A29" s="2"/>
      <c r="B29" s="462"/>
      <c r="C29" s="464"/>
      <c r="D29" s="457"/>
      <c r="E29" s="432"/>
      <c r="F29" s="147" t="s">
        <v>118</v>
      </c>
      <c r="G29" s="145"/>
      <c r="H29" s="265">
        <v>0</v>
      </c>
      <c r="I29" s="265">
        <v>0</v>
      </c>
      <c r="J29" s="264">
        <v>0</v>
      </c>
      <c r="K29" s="265">
        <v>0</v>
      </c>
      <c r="L29" s="266">
        <v>0</v>
      </c>
      <c r="M29" s="265">
        <v>0</v>
      </c>
      <c r="N29" s="266">
        <v>0</v>
      </c>
      <c r="O29" s="265">
        <v>0</v>
      </c>
      <c r="P29" s="266">
        <f t="shared" si="0"/>
        <v>0</v>
      </c>
      <c r="Q29" s="265">
        <f t="shared" si="1"/>
        <v>0</v>
      </c>
      <c r="R29" s="264">
        <v>0</v>
      </c>
      <c r="S29" s="265">
        <v>0</v>
      </c>
      <c r="T29" s="264">
        <v>0</v>
      </c>
      <c r="U29" s="265">
        <v>0</v>
      </c>
      <c r="V29" s="264">
        <v>0</v>
      </c>
      <c r="W29" s="265">
        <v>0</v>
      </c>
      <c r="X29" s="264">
        <f t="shared" si="2"/>
        <v>0</v>
      </c>
      <c r="Y29" s="265">
        <f t="shared" si="3"/>
        <v>0</v>
      </c>
      <c r="Z29" s="267">
        <f t="shared" si="4"/>
        <v>0</v>
      </c>
      <c r="AA29" s="267">
        <f t="shared" si="5"/>
        <v>0</v>
      </c>
    </row>
    <row r="30" spans="1:31" ht="26.25" customHeight="1">
      <c r="A30" s="2"/>
      <c r="B30" s="462"/>
      <c r="C30" s="464"/>
      <c r="D30" s="435"/>
      <c r="E30" s="433"/>
      <c r="F30" s="420" t="s">
        <v>119</v>
      </c>
      <c r="G30" s="421"/>
      <c r="H30" s="265">
        <v>3</v>
      </c>
      <c r="I30" s="265">
        <v>3</v>
      </c>
      <c r="J30" s="264">
        <v>0</v>
      </c>
      <c r="K30" s="265">
        <v>0</v>
      </c>
      <c r="L30" s="266">
        <v>6</v>
      </c>
      <c r="M30" s="265">
        <v>7</v>
      </c>
      <c r="N30" s="266">
        <v>3</v>
      </c>
      <c r="O30" s="265">
        <v>3</v>
      </c>
      <c r="P30" s="266">
        <f t="shared" si="0"/>
        <v>9</v>
      </c>
      <c r="Q30" s="265">
        <f t="shared" si="1"/>
        <v>10</v>
      </c>
      <c r="R30" s="265">
        <v>3</v>
      </c>
      <c r="S30" s="265">
        <v>4</v>
      </c>
      <c r="T30" s="265">
        <v>3</v>
      </c>
      <c r="U30" s="265">
        <v>1</v>
      </c>
      <c r="V30" s="264">
        <v>1</v>
      </c>
      <c r="W30" s="265">
        <v>1</v>
      </c>
      <c r="X30" s="264">
        <f t="shared" si="2"/>
        <v>7</v>
      </c>
      <c r="Y30" s="265">
        <f t="shared" si="3"/>
        <v>6</v>
      </c>
      <c r="Z30" s="267">
        <f t="shared" si="4"/>
        <v>2</v>
      </c>
      <c r="AA30" s="267">
        <f t="shared" si="5"/>
        <v>4</v>
      </c>
    </row>
    <row r="31" spans="1:31" ht="20.25">
      <c r="A31" s="2"/>
      <c r="B31" s="462"/>
      <c r="C31" s="464"/>
      <c r="D31" s="165">
        <v>12</v>
      </c>
      <c r="E31" s="440" t="s">
        <v>120</v>
      </c>
      <c r="F31" s="441"/>
      <c r="G31" s="442"/>
      <c r="H31" s="265">
        <v>14</v>
      </c>
      <c r="I31" s="265">
        <v>19</v>
      </c>
      <c r="J31" s="264">
        <v>0</v>
      </c>
      <c r="K31" s="265">
        <v>0</v>
      </c>
      <c r="L31" s="266">
        <v>6</v>
      </c>
      <c r="M31" s="265">
        <v>9</v>
      </c>
      <c r="N31" s="266">
        <v>14</v>
      </c>
      <c r="O31" s="265">
        <v>19</v>
      </c>
      <c r="P31" s="266">
        <f t="shared" si="0"/>
        <v>20</v>
      </c>
      <c r="Q31" s="265">
        <f t="shared" si="1"/>
        <v>28</v>
      </c>
      <c r="R31" s="265">
        <v>5</v>
      </c>
      <c r="S31" s="265">
        <v>9</v>
      </c>
      <c r="T31" s="265">
        <v>5</v>
      </c>
      <c r="U31" s="265">
        <v>8</v>
      </c>
      <c r="V31" s="264">
        <v>0</v>
      </c>
      <c r="W31" s="265">
        <v>0</v>
      </c>
      <c r="X31" s="264">
        <f t="shared" si="2"/>
        <v>10</v>
      </c>
      <c r="Y31" s="265">
        <f t="shared" si="3"/>
        <v>17</v>
      </c>
      <c r="Z31" s="267">
        <f t="shared" si="4"/>
        <v>10</v>
      </c>
      <c r="AA31" s="267">
        <f t="shared" si="5"/>
        <v>11</v>
      </c>
    </row>
    <row r="32" spans="1:31" ht="20.25">
      <c r="A32" s="2"/>
      <c r="B32" s="462"/>
      <c r="C32" s="464"/>
      <c r="D32" s="165">
        <v>13</v>
      </c>
      <c r="E32" s="440" t="s">
        <v>121</v>
      </c>
      <c r="F32" s="441"/>
      <c r="G32" s="442"/>
      <c r="H32" s="265">
        <v>0</v>
      </c>
      <c r="I32" s="265">
        <v>0</v>
      </c>
      <c r="J32" s="265">
        <v>0</v>
      </c>
      <c r="K32" s="265">
        <v>0</v>
      </c>
      <c r="L32" s="266">
        <v>0</v>
      </c>
      <c r="M32" s="265">
        <v>0</v>
      </c>
      <c r="N32" s="266">
        <v>0</v>
      </c>
      <c r="O32" s="265">
        <v>0</v>
      </c>
      <c r="P32" s="266">
        <f t="shared" si="0"/>
        <v>0</v>
      </c>
      <c r="Q32" s="265">
        <f t="shared" si="1"/>
        <v>0</v>
      </c>
      <c r="R32" s="265">
        <v>0</v>
      </c>
      <c r="S32" s="265">
        <v>0</v>
      </c>
      <c r="T32" s="265">
        <v>0</v>
      </c>
      <c r="U32" s="265">
        <v>0</v>
      </c>
      <c r="V32" s="264">
        <v>0</v>
      </c>
      <c r="W32" s="265">
        <v>0</v>
      </c>
      <c r="X32" s="264">
        <f>R32+T32+V32</f>
        <v>0</v>
      </c>
      <c r="Y32" s="265">
        <f t="shared" si="3"/>
        <v>0</v>
      </c>
      <c r="Z32" s="267">
        <f t="shared" si="4"/>
        <v>0</v>
      </c>
      <c r="AA32" s="267">
        <f t="shared" si="5"/>
        <v>0</v>
      </c>
    </row>
    <row r="33" spans="1:27" ht="20.25">
      <c r="A33" s="2"/>
      <c r="B33" s="462"/>
      <c r="C33" s="464"/>
      <c r="D33" s="165">
        <v>14</v>
      </c>
      <c r="E33" s="440" t="s">
        <v>122</v>
      </c>
      <c r="F33" s="441"/>
      <c r="G33" s="141"/>
      <c r="H33" s="265">
        <v>0</v>
      </c>
      <c r="I33" s="265">
        <v>0</v>
      </c>
      <c r="J33" s="265">
        <v>0</v>
      </c>
      <c r="K33" s="265">
        <v>0</v>
      </c>
      <c r="L33" s="266">
        <v>0</v>
      </c>
      <c r="M33" s="265">
        <v>0</v>
      </c>
      <c r="N33" s="266">
        <v>0</v>
      </c>
      <c r="O33" s="265">
        <v>0</v>
      </c>
      <c r="P33" s="266">
        <f t="shared" si="0"/>
        <v>0</v>
      </c>
      <c r="Q33" s="265">
        <f t="shared" si="1"/>
        <v>0</v>
      </c>
      <c r="R33" s="265">
        <v>0</v>
      </c>
      <c r="S33" s="265">
        <v>0</v>
      </c>
      <c r="T33" s="265">
        <v>0</v>
      </c>
      <c r="U33" s="265">
        <v>0</v>
      </c>
      <c r="V33" s="264">
        <v>0</v>
      </c>
      <c r="W33" s="265">
        <v>0</v>
      </c>
      <c r="X33" s="264">
        <f t="shared" si="2"/>
        <v>0</v>
      </c>
      <c r="Y33" s="265">
        <f t="shared" si="3"/>
        <v>0</v>
      </c>
      <c r="Z33" s="267">
        <f t="shared" si="4"/>
        <v>0</v>
      </c>
      <c r="AA33" s="267">
        <f t="shared" si="5"/>
        <v>0</v>
      </c>
    </row>
    <row r="34" spans="1:27" ht="19.5">
      <c r="A34" s="2"/>
      <c r="B34" s="462"/>
      <c r="C34" s="464"/>
      <c r="D34" s="434">
        <v>15</v>
      </c>
      <c r="E34" s="470" t="s">
        <v>123</v>
      </c>
      <c r="F34" s="166" t="s">
        <v>124</v>
      </c>
      <c r="G34" s="152"/>
      <c r="H34" s="265">
        <v>0</v>
      </c>
      <c r="I34" s="265">
        <v>0</v>
      </c>
      <c r="J34" s="265">
        <v>0</v>
      </c>
      <c r="K34" s="265">
        <v>0</v>
      </c>
      <c r="L34" s="266">
        <v>0</v>
      </c>
      <c r="M34" s="265">
        <v>0</v>
      </c>
      <c r="N34" s="266">
        <v>0</v>
      </c>
      <c r="O34" s="265">
        <v>0</v>
      </c>
      <c r="P34" s="266">
        <f t="shared" si="0"/>
        <v>0</v>
      </c>
      <c r="Q34" s="265">
        <f t="shared" si="1"/>
        <v>0</v>
      </c>
      <c r="R34" s="265">
        <v>0</v>
      </c>
      <c r="S34" s="265">
        <v>0</v>
      </c>
      <c r="T34" s="265">
        <v>0</v>
      </c>
      <c r="U34" s="265">
        <v>0</v>
      </c>
      <c r="V34" s="264">
        <v>0</v>
      </c>
      <c r="W34" s="265">
        <v>0</v>
      </c>
      <c r="X34" s="264">
        <f t="shared" si="2"/>
        <v>0</v>
      </c>
      <c r="Y34" s="265">
        <f t="shared" si="3"/>
        <v>0</v>
      </c>
      <c r="Z34" s="267">
        <f t="shared" si="4"/>
        <v>0</v>
      </c>
      <c r="AA34" s="267">
        <f t="shared" si="5"/>
        <v>0</v>
      </c>
    </row>
    <row r="35" spans="1:27" ht="25.5">
      <c r="A35" s="2"/>
      <c r="B35" s="462"/>
      <c r="C35" s="464"/>
      <c r="D35" s="457"/>
      <c r="E35" s="432"/>
      <c r="F35" s="166" t="s">
        <v>125</v>
      </c>
      <c r="G35" s="152"/>
      <c r="H35" s="265">
        <v>0</v>
      </c>
      <c r="I35" s="265">
        <v>0</v>
      </c>
      <c r="J35" s="265">
        <v>0</v>
      </c>
      <c r="K35" s="265">
        <v>0</v>
      </c>
      <c r="L35" s="266">
        <v>0</v>
      </c>
      <c r="M35" s="265">
        <v>0</v>
      </c>
      <c r="N35" s="266">
        <v>0</v>
      </c>
      <c r="O35" s="265">
        <v>0</v>
      </c>
      <c r="P35" s="266">
        <f t="shared" si="0"/>
        <v>0</v>
      </c>
      <c r="Q35" s="265">
        <f t="shared" si="1"/>
        <v>0</v>
      </c>
      <c r="R35" s="265">
        <v>0</v>
      </c>
      <c r="S35" s="265">
        <v>0</v>
      </c>
      <c r="T35" s="265">
        <v>0</v>
      </c>
      <c r="U35" s="265">
        <v>0</v>
      </c>
      <c r="V35" s="264">
        <v>0</v>
      </c>
      <c r="W35" s="265">
        <v>0</v>
      </c>
      <c r="X35" s="264">
        <f t="shared" si="2"/>
        <v>0</v>
      </c>
      <c r="Y35" s="265">
        <f t="shared" si="3"/>
        <v>0</v>
      </c>
      <c r="Z35" s="267">
        <f t="shared" si="4"/>
        <v>0</v>
      </c>
      <c r="AA35" s="267">
        <f t="shared" si="5"/>
        <v>0</v>
      </c>
    </row>
    <row r="36" spans="1:27" ht="25.5">
      <c r="A36" s="2"/>
      <c r="B36" s="462"/>
      <c r="C36" s="464"/>
      <c r="D36" s="435"/>
      <c r="E36" s="433"/>
      <c r="F36" s="166" t="s">
        <v>126</v>
      </c>
      <c r="G36" s="152"/>
      <c r="H36" s="265">
        <v>0</v>
      </c>
      <c r="I36" s="265">
        <v>0</v>
      </c>
      <c r="J36" s="265">
        <v>0</v>
      </c>
      <c r="K36" s="265">
        <v>0</v>
      </c>
      <c r="L36" s="266">
        <v>0</v>
      </c>
      <c r="M36" s="265">
        <v>0</v>
      </c>
      <c r="N36" s="266">
        <v>0</v>
      </c>
      <c r="O36" s="265">
        <v>0</v>
      </c>
      <c r="P36" s="266">
        <f t="shared" si="0"/>
        <v>0</v>
      </c>
      <c r="Q36" s="265">
        <f t="shared" si="1"/>
        <v>0</v>
      </c>
      <c r="R36" s="265">
        <v>0</v>
      </c>
      <c r="S36" s="265">
        <v>0</v>
      </c>
      <c r="T36" s="265">
        <v>0</v>
      </c>
      <c r="U36" s="265">
        <v>0</v>
      </c>
      <c r="V36" s="264">
        <v>0</v>
      </c>
      <c r="W36" s="265">
        <v>0</v>
      </c>
      <c r="X36" s="264">
        <f t="shared" si="2"/>
        <v>0</v>
      </c>
      <c r="Y36" s="265">
        <f>S36+U36+W36</f>
        <v>0</v>
      </c>
      <c r="Z36" s="267">
        <f t="shared" si="4"/>
        <v>0</v>
      </c>
      <c r="AA36" s="267">
        <f t="shared" si="5"/>
        <v>0</v>
      </c>
    </row>
    <row r="37" spans="1:27" ht="25.5">
      <c r="A37" s="2"/>
      <c r="B37" s="462"/>
      <c r="C37" s="464"/>
      <c r="D37" s="471">
        <v>16</v>
      </c>
      <c r="E37" s="437" t="s">
        <v>127</v>
      </c>
      <c r="F37" s="148" t="s">
        <v>128</v>
      </c>
      <c r="G37" s="145"/>
      <c r="H37" s="265">
        <v>41</v>
      </c>
      <c r="I37" s="265">
        <v>42</v>
      </c>
      <c r="J37" s="265">
        <v>0</v>
      </c>
      <c r="K37" s="265">
        <v>0</v>
      </c>
      <c r="L37" s="266">
        <v>30</v>
      </c>
      <c r="M37" s="265">
        <v>32</v>
      </c>
      <c r="N37" s="266">
        <v>41</v>
      </c>
      <c r="O37" s="265">
        <v>42</v>
      </c>
      <c r="P37" s="266">
        <f t="shared" si="0"/>
        <v>71</v>
      </c>
      <c r="Q37" s="265">
        <f t="shared" si="1"/>
        <v>74</v>
      </c>
      <c r="R37" s="265">
        <v>25</v>
      </c>
      <c r="S37" s="265">
        <v>25</v>
      </c>
      <c r="T37" s="265">
        <v>20</v>
      </c>
      <c r="U37" s="265">
        <v>20</v>
      </c>
      <c r="V37" s="264">
        <v>2</v>
      </c>
      <c r="W37" s="265">
        <v>2</v>
      </c>
      <c r="X37" s="264">
        <f t="shared" si="2"/>
        <v>47</v>
      </c>
      <c r="Y37" s="265">
        <f t="shared" si="3"/>
        <v>47</v>
      </c>
      <c r="Z37" s="267">
        <f t="shared" si="4"/>
        <v>24</v>
      </c>
      <c r="AA37" s="267">
        <f t="shared" si="5"/>
        <v>27</v>
      </c>
    </row>
    <row r="38" spans="1:27" ht="25.5">
      <c r="A38" s="2"/>
      <c r="B38" s="462"/>
      <c r="C38" s="464"/>
      <c r="D38" s="471"/>
      <c r="E38" s="437"/>
      <c r="F38" s="148" t="s">
        <v>129</v>
      </c>
      <c r="G38" s="145"/>
      <c r="H38" s="265">
        <v>3</v>
      </c>
      <c r="I38" s="265">
        <v>3</v>
      </c>
      <c r="J38" s="265">
        <v>0</v>
      </c>
      <c r="K38" s="265">
        <v>0</v>
      </c>
      <c r="L38" s="266">
        <v>0</v>
      </c>
      <c r="M38" s="265">
        <v>0</v>
      </c>
      <c r="N38" s="266">
        <v>3</v>
      </c>
      <c r="O38" s="265">
        <v>3</v>
      </c>
      <c r="P38" s="266">
        <f t="shared" si="0"/>
        <v>3</v>
      </c>
      <c r="Q38" s="265">
        <f t="shared" si="1"/>
        <v>3</v>
      </c>
      <c r="R38" s="265">
        <v>0</v>
      </c>
      <c r="S38" s="265">
        <v>0</v>
      </c>
      <c r="T38" s="265">
        <v>0</v>
      </c>
      <c r="U38" s="265">
        <v>0</v>
      </c>
      <c r="V38" s="264">
        <v>0</v>
      </c>
      <c r="W38" s="265">
        <v>0</v>
      </c>
      <c r="X38" s="264">
        <f t="shared" si="2"/>
        <v>0</v>
      </c>
      <c r="Y38" s="265">
        <f t="shared" si="3"/>
        <v>0</v>
      </c>
      <c r="Z38" s="267">
        <f t="shared" si="4"/>
        <v>3</v>
      </c>
      <c r="AA38" s="267">
        <f t="shared" si="5"/>
        <v>3</v>
      </c>
    </row>
    <row r="39" spans="1:27" ht="25.5">
      <c r="A39" s="2"/>
      <c r="B39" s="462"/>
      <c r="C39" s="464"/>
      <c r="D39" s="471"/>
      <c r="E39" s="437"/>
      <c r="F39" s="148" t="s">
        <v>130</v>
      </c>
      <c r="G39" s="145"/>
      <c r="H39" s="265">
        <v>10</v>
      </c>
      <c r="I39" s="265">
        <v>10</v>
      </c>
      <c r="J39" s="265">
        <v>0</v>
      </c>
      <c r="K39" s="265">
        <v>0</v>
      </c>
      <c r="L39" s="266">
        <v>1</v>
      </c>
      <c r="M39" s="265">
        <v>1</v>
      </c>
      <c r="N39" s="266">
        <v>10</v>
      </c>
      <c r="O39" s="265">
        <v>10</v>
      </c>
      <c r="P39" s="266">
        <f t="shared" si="0"/>
        <v>11</v>
      </c>
      <c r="Q39" s="265">
        <f t="shared" si="1"/>
        <v>11</v>
      </c>
      <c r="R39" s="265">
        <v>6</v>
      </c>
      <c r="S39" s="265">
        <v>6</v>
      </c>
      <c r="T39" s="265">
        <v>4</v>
      </c>
      <c r="U39" s="265">
        <v>4</v>
      </c>
      <c r="V39" s="264">
        <v>0</v>
      </c>
      <c r="W39" s="265">
        <v>0</v>
      </c>
      <c r="X39" s="264">
        <f t="shared" si="2"/>
        <v>10</v>
      </c>
      <c r="Y39" s="265">
        <f t="shared" si="3"/>
        <v>10</v>
      </c>
      <c r="Z39" s="267">
        <f t="shared" si="4"/>
        <v>1</v>
      </c>
      <c r="AA39" s="267">
        <f t="shared" si="5"/>
        <v>1</v>
      </c>
    </row>
    <row r="40" spans="1:27" ht="25.5">
      <c r="A40" s="2"/>
      <c r="B40" s="462"/>
      <c r="C40" s="464"/>
      <c r="D40" s="471"/>
      <c r="E40" s="437"/>
      <c r="F40" s="148" t="s">
        <v>131</v>
      </c>
      <c r="G40" s="145"/>
      <c r="H40" s="265">
        <v>0</v>
      </c>
      <c r="I40" s="265">
        <v>0</v>
      </c>
      <c r="J40" s="265">
        <v>0</v>
      </c>
      <c r="K40" s="265">
        <v>0</v>
      </c>
      <c r="L40" s="266">
        <v>0</v>
      </c>
      <c r="M40" s="265">
        <v>0</v>
      </c>
      <c r="N40" s="266">
        <v>0</v>
      </c>
      <c r="O40" s="265">
        <v>0</v>
      </c>
      <c r="P40" s="266">
        <f t="shared" si="0"/>
        <v>0</v>
      </c>
      <c r="Q40" s="265">
        <f t="shared" si="1"/>
        <v>0</v>
      </c>
      <c r="R40" s="265">
        <v>0</v>
      </c>
      <c r="S40" s="265">
        <v>0</v>
      </c>
      <c r="T40" s="265">
        <v>0</v>
      </c>
      <c r="U40" s="265">
        <v>0</v>
      </c>
      <c r="V40" s="264">
        <v>0</v>
      </c>
      <c r="W40" s="265">
        <v>0</v>
      </c>
      <c r="X40" s="264">
        <f t="shared" si="2"/>
        <v>0</v>
      </c>
      <c r="Y40" s="265">
        <f t="shared" si="3"/>
        <v>0</v>
      </c>
      <c r="Z40" s="267">
        <f t="shared" si="4"/>
        <v>0</v>
      </c>
      <c r="AA40" s="267">
        <f t="shared" si="5"/>
        <v>0</v>
      </c>
    </row>
    <row r="41" spans="1:27" ht="25.5">
      <c r="A41" s="2"/>
      <c r="B41" s="462"/>
      <c r="C41" s="464"/>
      <c r="D41" s="471"/>
      <c r="E41" s="437"/>
      <c r="F41" s="148" t="s">
        <v>132</v>
      </c>
      <c r="G41" s="145"/>
      <c r="H41" s="265">
        <v>2</v>
      </c>
      <c r="I41" s="265">
        <v>2</v>
      </c>
      <c r="J41" s="265">
        <v>0</v>
      </c>
      <c r="K41" s="265">
        <v>0</v>
      </c>
      <c r="L41" s="266">
        <v>0</v>
      </c>
      <c r="M41" s="265">
        <v>0</v>
      </c>
      <c r="N41" s="266">
        <v>2</v>
      </c>
      <c r="O41" s="265">
        <v>2</v>
      </c>
      <c r="P41" s="266">
        <f t="shared" si="0"/>
        <v>2</v>
      </c>
      <c r="Q41" s="265">
        <f t="shared" si="1"/>
        <v>2</v>
      </c>
      <c r="R41" s="265">
        <v>0</v>
      </c>
      <c r="S41" s="265">
        <v>0</v>
      </c>
      <c r="T41" s="265">
        <v>0</v>
      </c>
      <c r="U41" s="265">
        <v>0</v>
      </c>
      <c r="V41" s="264">
        <v>0</v>
      </c>
      <c r="W41" s="265">
        <v>0</v>
      </c>
      <c r="X41" s="264">
        <f t="shared" si="2"/>
        <v>0</v>
      </c>
      <c r="Y41" s="265">
        <f t="shared" si="3"/>
        <v>0</v>
      </c>
      <c r="Z41" s="267">
        <f t="shared" si="4"/>
        <v>2</v>
      </c>
      <c r="AA41" s="267">
        <f t="shared" si="5"/>
        <v>2</v>
      </c>
    </row>
    <row r="42" spans="1:27" ht="25.5">
      <c r="A42" s="2"/>
      <c r="B42" s="462"/>
      <c r="C42" s="464"/>
      <c r="D42" s="471"/>
      <c r="E42" s="437"/>
      <c r="F42" s="148" t="s">
        <v>407</v>
      </c>
      <c r="G42" s="145"/>
      <c r="H42" s="265">
        <v>3</v>
      </c>
      <c r="I42" s="265">
        <v>3</v>
      </c>
      <c r="J42" s="265">
        <v>0</v>
      </c>
      <c r="K42" s="265">
        <v>0</v>
      </c>
      <c r="L42" s="266">
        <v>0</v>
      </c>
      <c r="M42" s="265">
        <v>0</v>
      </c>
      <c r="N42" s="266">
        <v>3</v>
      </c>
      <c r="O42" s="265">
        <v>3</v>
      </c>
      <c r="P42" s="266">
        <f t="shared" si="0"/>
        <v>3</v>
      </c>
      <c r="Q42" s="265">
        <f t="shared" si="1"/>
        <v>3</v>
      </c>
      <c r="R42" s="265">
        <v>0</v>
      </c>
      <c r="S42" s="265">
        <v>0</v>
      </c>
      <c r="T42" s="265">
        <v>0</v>
      </c>
      <c r="U42" s="265">
        <v>0</v>
      </c>
      <c r="V42" s="264">
        <v>0</v>
      </c>
      <c r="W42" s="265">
        <v>0</v>
      </c>
      <c r="X42" s="264">
        <f t="shared" si="2"/>
        <v>0</v>
      </c>
      <c r="Y42" s="265">
        <f t="shared" si="3"/>
        <v>0</v>
      </c>
      <c r="Z42" s="267">
        <f t="shared" si="4"/>
        <v>3</v>
      </c>
      <c r="AA42" s="267">
        <f t="shared" si="5"/>
        <v>3</v>
      </c>
    </row>
    <row r="43" spans="1:27" ht="20.25">
      <c r="A43" s="2"/>
      <c r="B43" s="462"/>
      <c r="C43" s="464"/>
      <c r="D43" s="167">
        <v>17</v>
      </c>
      <c r="E43" s="440" t="s">
        <v>133</v>
      </c>
      <c r="F43" s="441"/>
      <c r="G43" s="442"/>
      <c r="H43" s="265">
        <v>2</v>
      </c>
      <c r="I43" s="265">
        <v>2</v>
      </c>
      <c r="J43" s="265">
        <v>0</v>
      </c>
      <c r="K43" s="265">
        <v>0</v>
      </c>
      <c r="L43" s="266">
        <v>0</v>
      </c>
      <c r="M43" s="265">
        <v>0</v>
      </c>
      <c r="N43" s="266">
        <v>2</v>
      </c>
      <c r="O43" s="265">
        <v>2</v>
      </c>
      <c r="P43" s="266">
        <f t="shared" si="0"/>
        <v>2</v>
      </c>
      <c r="Q43" s="265">
        <f t="shared" si="1"/>
        <v>2</v>
      </c>
      <c r="R43" s="265">
        <v>0</v>
      </c>
      <c r="S43" s="265">
        <v>0</v>
      </c>
      <c r="T43" s="265">
        <v>0</v>
      </c>
      <c r="U43" s="265">
        <v>0</v>
      </c>
      <c r="V43" s="264">
        <v>0</v>
      </c>
      <c r="W43" s="265">
        <v>0</v>
      </c>
      <c r="X43" s="264">
        <f t="shared" si="2"/>
        <v>0</v>
      </c>
      <c r="Y43" s="265">
        <f t="shared" si="3"/>
        <v>0</v>
      </c>
      <c r="Z43" s="267">
        <f t="shared" si="4"/>
        <v>2</v>
      </c>
      <c r="AA43" s="267">
        <f t="shared" si="5"/>
        <v>2</v>
      </c>
    </row>
    <row r="44" spans="1:27" ht="25.5">
      <c r="A44" s="2"/>
      <c r="B44" s="462"/>
      <c r="C44" s="464"/>
      <c r="D44" s="428">
        <v>18</v>
      </c>
      <c r="E44" s="431" t="s">
        <v>134</v>
      </c>
      <c r="F44" s="147" t="s">
        <v>135</v>
      </c>
      <c r="G44" s="145"/>
      <c r="H44" s="265">
        <v>100</v>
      </c>
      <c r="I44" s="265">
        <v>115</v>
      </c>
      <c r="J44" s="265">
        <v>0</v>
      </c>
      <c r="K44" s="265">
        <v>0</v>
      </c>
      <c r="L44" s="266">
        <v>24</v>
      </c>
      <c r="M44" s="265">
        <v>50</v>
      </c>
      <c r="N44" s="266">
        <v>100</v>
      </c>
      <c r="O44" s="265">
        <v>115</v>
      </c>
      <c r="P44" s="266">
        <f t="shared" si="0"/>
        <v>124</v>
      </c>
      <c r="Q44" s="265">
        <f t="shared" si="1"/>
        <v>165</v>
      </c>
      <c r="R44" s="265">
        <v>70</v>
      </c>
      <c r="S44" s="265">
        <v>76</v>
      </c>
      <c r="T44" s="265">
        <v>24</v>
      </c>
      <c r="U44" s="265">
        <v>38</v>
      </c>
      <c r="V44" s="264">
        <v>0</v>
      </c>
      <c r="W44" s="265">
        <v>0</v>
      </c>
      <c r="X44" s="264">
        <f t="shared" si="2"/>
        <v>94</v>
      </c>
      <c r="Y44" s="265">
        <f t="shared" si="3"/>
        <v>114</v>
      </c>
      <c r="Z44" s="267">
        <f t="shared" si="4"/>
        <v>30</v>
      </c>
      <c r="AA44" s="267">
        <f t="shared" si="5"/>
        <v>51</v>
      </c>
    </row>
    <row r="45" spans="1:27" ht="25.5">
      <c r="A45" s="2"/>
      <c r="B45" s="462"/>
      <c r="C45" s="464"/>
      <c r="D45" s="429"/>
      <c r="E45" s="432"/>
      <c r="F45" s="147" t="s">
        <v>136</v>
      </c>
      <c r="G45" s="145"/>
      <c r="H45" s="265">
        <v>11</v>
      </c>
      <c r="I45" s="265">
        <v>16</v>
      </c>
      <c r="J45" s="265">
        <v>0</v>
      </c>
      <c r="K45" s="265">
        <v>0</v>
      </c>
      <c r="L45" s="266">
        <v>8</v>
      </c>
      <c r="M45" s="265">
        <v>8</v>
      </c>
      <c r="N45" s="266">
        <v>11</v>
      </c>
      <c r="O45" s="265">
        <v>16</v>
      </c>
      <c r="P45" s="266">
        <f t="shared" si="0"/>
        <v>19</v>
      </c>
      <c r="Q45" s="265">
        <f t="shared" si="1"/>
        <v>24</v>
      </c>
      <c r="R45" s="265">
        <v>13</v>
      </c>
      <c r="S45" s="265">
        <v>13</v>
      </c>
      <c r="T45" s="265">
        <v>2</v>
      </c>
      <c r="U45" s="265">
        <v>3</v>
      </c>
      <c r="V45" s="264">
        <v>0</v>
      </c>
      <c r="W45" s="265">
        <v>0</v>
      </c>
      <c r="X45" s="264">
        <f t="shared" si="2"/>
        <v>15</v>
      </c>
      <c r="Y45" s="265">
        <f t="shared" si="3"/>
        <v>16</v>
      </c>
      <c r="Z45" s="267">
        <f t="shared" si="4"/>
        <v>4</v>
      </c>
      <c r="AA45" s="267">
        <f t="shared" si="5"/>
        <v>8</v>
      </c>
    </row>
    <row r="46" spans="1:27" ht="24.75" customHeight="1">
      <c r="A46" s="2"/>
      <c r="B46" s="462"/>
      <c r="C46" s="464"/>
      <c r="D46" s="429"/>
      <c r="E46" s="432"/>
      <c r="F46" s="147" t="s">
        <v>137</v>
      </c>
      <c r="G46" s="145"/>
      <c r="H46" s="265">
        <v>5</v>
      </c>
      <c r="I46" s="265">
        <v>17</v>
      </c>
      <c r="J46" s="265">
        <v>0</v>
      </c>
      <c r="K46" s="265">
        <v>0</v>
      </c>
      <c r="L46" s="266">
        <v>7</v>
      </c>
      <c r="M46" s="265">
        <v>26</v>
      </c>
      <c r="N46" s="266">
        <v>5</v>
      </c>
      <c r="O46" s="265">
        <v>17</v>
      </c>
      <c r="P46" s="266">
        <f t="shared" si="0"/>
        <v>12</v>
      </c>
      <c r="Q46" s="265">
        <f t="shared" si="1"/>
        <v>43</v>
      </c>
      <c r="R46" s="265">
        <v>3</v>
      </c>
      <c r="S46" s="265">
        <v>15</v>
      </c>
      <c r="T46" s="265">
        <v>6</v>
      </c>
      <c r="U46" s="265">
        <v>18</v>
      </c>
      <c r="V46" s="265">
        <v>0</v>
      </c>
      <c r="W46" s="265">
        <v>0</v>
      </c>
      <c r="X46" s="264">
        <f t="shared" si="2"/>
        <v>9</v>
      </c>
      <c r="Y46" s="265">
        <f t="shared" si="3"/>
        <v>33</v>
      </c>
      <c r="Z46" s="267">
        <f t="shared" si="4"/>
        <v>3</v>
      </c>
      <c r="AA46" s="267">
        <f t="shared" si="5"/>
        <v>10</v>
      </c>
    </row>
    <row r="47" spans="1:27" ht="19.5">
      <c r="A47" s="2"/>
      <c r="B47" s="462"/>
      <c r="C47" s="464"/>
      <c r="D47" s="429"/>
      <c r="E47" s="432"/>
      <c r="F47" s="147" t="s">
        <v>138</v>
      </c>
      <c r="G47" s="145"/>
      <c r="H47" s="265">
        <v>0</v>
      </c>
      <c r="I47" s="265">
        <v>0</v>
      </c>
      <c r="J47" s="265">
        <v>0</v>
      </c>
      <c r="K47" s="265">
        <v>0</v>
      </c>
      <c r="L47" s="266">
        <v>0</v>
      </c>
      <c r="M47" s="265">
        <v>0</v>
      </c>
      <c r="N47" s="266">
        <v>0</v>
      </c>
      <c r="O47" s="265">
        <v>0</v>
      </c>
      <c r="P47" s="266">
        <f t="shared" si="0"/>
        <v>0</v>
      </c>
      <c r="Q47" s="265">
        <f t="shared" si="1"/>
        <v>0</v>
      </c>
      <c r="R47" s="265">
        <v>0</v>
      </c>
      <c r="S47" s="265">
        <v>0</v>
      </c>
      <c r="T47" s="265">
        <v>0</v>
      </c>
      <c r="U47" s="265">
        <v>0</v>
      </c>
      <c r="V47" s="265">
        <v>0</v>
      </c>
      <c r="W47" s="265">
        <v>0</v>
      </c>
      <c r="X47" s="264">
        <f t="shared" si="2"/>
        <v>0</v>
      </c>
      <c r="Y47" s="265">
        <f t="shared" si="3"/>
        <v>0</v>
      </c>
      <c r="Z47" s="267">
        <f t="shared" si="4"/>
        <v>0</v>
      </c>
      <c r="AA47" s="267">
        <f t="shared" si="5"/>
        <v>0</v>
      </c>
    </row>
    <row r="48" spans="1:27" ht="19.5">
      <c r="A48" s="2"/>
      <c r="B48" s="462"/>
      <c r="C48" s="464"/>
      <c r="D48" s="430"/>
      <c r="E48" s="432"/>
      <c r="F48" s="150" t="s">
        <v>139</v>
      </c>
      <c r="G48" s="151"/>
      <c r="H48" s="265">
        <v>0</v>
      </c>
      <c r="I48" s="265">
        <v>0</v>
      </c>
      <c r="J48" s="265">
        <v>0</v>
      </c>
      <c r="K48" s="265">
        <v>0</v>
      </c>
      <c r="L48" s="266">
        <v>0</v>
      </c>
      <c r="M48" s="265">
        <v>0</v>
      </c>
      <c r="N48" s="266">
        <v>0</v>
      </c>
      <c r="O48" s="265">
        <v>0</v>
      </c>
      <c r="P48" s="266">
        <f t="shared" si="0"/>
        <v>0</v>
      </c>
      <c r="Q48" s="265">
        <f t="shared" si="1"/>
        <v>0</v>
      </c>
      <c r="R48" s="265">
        <v>0</v>
      </c>
      <c r="S48" s="265">
        <v>0</v>
      </c>
      <c r="T48" s="265">
        <v>0</v>
      </c>
      <c r="U48" s="265">
        <v>0</v>
      </c>
      <c r="V48" s="265">
        <v>0</v>
      </c>
      <c r="W48" s="265">
        <v>0</v>
      </c>
      <c r="X48" s="264">
        <f t="shared" si="2"/>
        <v>0</v>
      </c>
      <c r="Y48" s="265">
        <f t="shared" si="3"/>
        <v>0</v>
      </c>
      <c r="Z48" s="267">
        <f t="shared" si="4"/>
        <v>0</v>
      </c>
      <c r="AA48" s="267">
        <f t="shared" si="5"/>
        <v>0</v>
      </c>
    </row>
    <row r="49" spans="1:27" ht="19.5">
      <c r="A49" s="2"/>
      <c r="B49" s="462"/>
      <c r="C49" s="464"/>
      <c r="D49" s="428">
        <v>19</v>
      </c>
      <c r="E49" s="431" t="s">
        <v>140</v>
      </c>
      <c r="F49" s="147" t="s">
        <v>141</v>
      </c>
      <c r="G49" s="151"/>
      <c r="H49" s="265">
        <v>33</v>
      </c>
      <c r="I49" s="265">
        <v>67</v>
      </c>
      <c r="J49" s="265">
        <v>0</v>
      </c>
      <c r="K49" s="265">
        <v>0</v>
      </c>
      <c r="L49" s="266">
        <v>11</v>
      </c>
      <c r="M49" s="265">
        <v>35</v>
      </c>
      <c r="N49" s="266">
        <v>33</v>
      </c>
      <c r="O49" s="265">
        <v>67</v>
      </c>
      <c r="P49" s="266">
        <f t="shared" si="0"/>
        <v>44</v>
      </c>
      <c r="Q49" s="265">
        <f t="shared" si="1"/>
        <v>102</v>
      </c>
      <c r="R49" s="265">
        <v>6</v>
      </c>
      <c r="S49" s="265">
        <v>18</v>
      </c>
      <c r="T49" s="265">
        <v>4</v>
      </c>
      <c r="U49" s="265">
        <v>12</v>
      </c>
      <c r="V49" s="265">
        <v>0</v>
      </c>
      <c r="W49" s="265">
        <v>0</v>
      </c>
      <c r="X49" s="264">
        <f t="shared" si="2"/>
        <v>10</v>
      </c>
      <c r="Y49" s="265">
        <f t="shared" si="3"/>
        <v>30</v>
      </c>
      <c r="Z49" s="267">
        <f t="shared" si="4"/>
        <v>34</v>
      </c>
      <c r="AA49" s="267">
        <f t="shared" si="5"/>
        <v>72</v>
      </c>
    </row>
    <row r="50" spans="1:27" ht="25.5">
      <c r="A50" s="2"/>
      <c r="B50" s="462"/>
      <c r="C50" s="464"/>
      <c r="D50" s="429"/>
      <c r="E50" s="432"/>
      <c r="F50" s="147" t="s">
        <v>142</v>
      </c>
      <c r="G50" s="168"/>
      <c r="H50" s="267">
        <v>1</v>
      </c>
      <c r="I50" s="265">
        <v>5</v>
      </c>
      <c r="J50" s="265">
        <v>0</v>
      </c>
      <c r="K50" s="265">
        <v>0</v>
      </c>
      <c r="L50" s="266">
        <v>0</v>
      </c>
      <c r="M50" s="265">
        <v>0</v>
      </c>
      <c r="N50" s="266">
        <v>1</v>
      </c>
      <c r="O50" s="265">
        <v>5</v>
      </c>
      <c r="P50" s="266">
        <f t="shared" si="0"/>
        <v>1</v>
      </c>
      <c r="Q50" s="265">
        <f t="shared" si="1"/>
        <v>5</v>
      </c>
      <c r="R50" s="265">
        <v>0</v>
      </c>
      <c r="S50" s="265">
        <v>0</v>
      </c>
      <c r="T50" s="265">
        <v>0</v>
      </c>
      <c r="U50" s="265">
        <v>0</v>
      </c>
      <c r="V50" s="265">
        <v>0</v>
      </c>
      <c r="W50" s="265">
        <v>0</v>
      </c>
      <c r="X50" s="264">
        <f t="shared" si="2"/>
        <v>0</v>
      </c>
      <c r="Y50" s="265">
        <f t="shared" si="3"/>
        <v>0</v>
      </c>
      <c r="Z50" s="267">
        <f t="shared" si="4"/>
        <v>1</v>
      </c>
      <c r="AA50" s="267">
        <f t="shared" si="5"/>
        <v>5</v>
      </c>
    </row>
    <row r="51" spans="1:27" ht="27" customHeight="1">
      <c r="A51" s="2"/>
      <c r="B51" s="462"/>
      <c r="C51" s="464"/>
      <c r="D51" s="429"/>
      <c r="E51" s="432"/>
      <c r="F51" s="147" t="s">
        <v>143</v>
      </c>
      <c r="G51" s="168"/>
      <c r="H51" s="267">
        <v>4</v>
      </c>
      <c r="I51" s="265">
        <v>6</v>
      </c>
      <c r="J51" s="265">
        <v>0</v>
      </c>
      <c r="K51" s="265">
        <v>0</v>
      </c>
      <c r="L51" s="266">
        <v>0</v>
      </c>
      <c r="M51" s="265">
        <v>0</v>
      </c>
      <c r="N51" s="266">
        <v>4</v>
      </c>
      <c r="O51" s="265">
        <v>6</v>
      </c>
      <c r="P51" s="266">
        <f t="shared" si="0"/>
        <v>4</v>
      </c>
      <c r="Q51" s="265">
        <f t="shared" si="1"/>
        <v>6</v>
      </c>
      <c r="R51" s="265">
        <v>3</v>
      </c>
      <c r="S51" s="265">
        <v>4</v>
      </c>
      <c r="T51" s="265">
        <v>1</v>
      </c>
      <c r="U51" s="265">
        <v>2</v>
      </c>
      <c r="V51" s="265">
        <v>0</v>
      </c>
      <c r="W51" s="265">
        <v>0</v>
      </c>
      <c r="X51" s="264">
        <f t="shared" si="2"/>
        <v>4</v>
      </c>
      <c r="Y51" s="265">
        <f t="shared" si="3"/>
        <v>6</v>
      </c>
      <c r="Z51" s="267">
        <f t="shared" si="4"/>
        <v>0</v>
      </c>
      <c r="AA51" s="267">
        <f t="shared" si="5"/>
        <v>0</v>
      </c>
    </row>
    <row r="52" spans="1:27" ht="19.5">
      <c r="A52" s="2"/>
      <c r="B52" s="462"/>
      <c r="C52" s="464"/>
      <c r="D52" s="429"/>
      <c r="E52" s="432"/>
      <c r="F52" s="147" t="s">
        <v>144</v>
      </c>
      <c r="G52" s="152"/>
      <c r="H52" s="265">
        <v>1</v>
      </c>
      <c r="I52" s="265">
        <v>1</v>
      </c>
      <c r="J52" s="265">
        <v>0</v>
      </c>
      <c r="K52" s="265">
        <v>0</v>
      </c>
      <c r="L52" s="265">
        <v>0</v>
      </c>
      <c r="M52" s="265">
        <v>0</v>
      </c>
      <c r="N52" s="265">
        <v>1</v>
      </c>
      <c r="O52" s="265">
        <v>1</v>
      </c>
      <c r="P52" s="266">
        <f t="shared" si="0"/>
        <v>1</v>
      </c>
      <c r="Q52" s="265">
        <f t="shared" si="1"/>
        <v>1</v>
      </c>
      <c r="R52" s="265">
        <v>0</v>
      </c>
      <c r="S52" s="265">
        <v>0</v>
      </c>
      <c r="T52" s="265">
        <v>0</v>
      </c>
      <c r="U52" s="265">
        <v>0</v>
      </c>
      <c r="V52" s="265">
        <v>0</v>
      </c>
      <c r="W52" s="265">
        <v>0</v>
      </c>
      <c r="X52" s="264">
        <f t="shared" si="2"/>
        <v>0</v>
      </c>
      <c r="Y52" s="265">
        <f t="shared" si="3"/>
        <v>0</v>
      </c>
      <c r="Z52" s="267">
        <f t="shared" si="4"/>
        <v>1</v>
      </c>
      <c r="AA52" s="267">
        <f t="shared" si="5"/>
        <v>1</v>
      </c>
    </row>
    <row r="53" spans="1:27" ht="19.5">
      <c r="A53" s="2"/>
      <c r="B53" s="462"/>
      <c r="C53" s="464"/>
      <c r="D53" s="429"/>
      <c r="E53" s="432"/>
      <c r="F53" s="147" t="s">
        <v>145</v>
      </c>
      <c r="G53" s="152"/>
      <c r="H53" s="265">
        <v>0</v>
      </c>
      <c r="I53" s="265">
        <v>0</v>
      </c>
      <c r="J53" s="265">
        <v>0</v>
      </c>
      <c r="K53" s="265">
        <v>0</v>
      </c>
      <c r="L53" s="266">
        <v>0</v>
      </c>
      <c r="M53" s="265">
        <v>0</v>
      </c>
      <c r="N53" s="266">
        <v>0</v>
      </c>
      <c r="O53" s="265">
        <v>0</v>
      </c>
      <c r="P53" s="266">
        <f t="shared" si="0"/>
        <v>0</v>
      </c>
      <c r="Q53" s="265">
        <f t="shared" si="1"/>
        <v>0</v>
      </c>
      <c r="R53" s="265">
        <v>0</v>
      </c>
      <c r="S53" s="265">
        <v>0</v>
      </c>
      <c r="T53" s="265">
        <v>0</v>
      </c>
      <c r="U53" s="265">
        <v>0</v>
      </c>
      <c r="V53" s="265">
        <v>0</v>
      </c>
      <c r="W53" s="265">
        <v>0</v>
      </c>
      <c r="X53" s="264">
        <f t="shared" si="2"/>
        <v>0</v>
      </c>
      <c r="Y53" s="265">
        <f t="shared" si="3"/>
        <v>0</v>
      </c>
      <c r="Z53" s="267">
        <f t="shared" si="4"/>
        <v>0</v>
      </c>
      <c r="AA53" s="267">
        <f t="shared" si="5"/>
        <v>0</v>
      </c>
    </row>
    <row r="54" spans="1:27" ht="29.25" customHeight="1">
      <c r="A54" s="2"/>
      <c r="B54" s="462"/>
      <c r="C54" s="464"/>
      <c r="D54" s="429"/>
      <c r="E54" s="432"/>
      <c r="F54" s="147" t="s">
        <v>146</v>
      </c>
      <c r="G54" s="145"/>
      <c r="H54" s="265">
        <v>1046</v>
      </c>
      <c r="I54" s="265">
        <v>1046</v>
      </c>
      <c r="J54" s="265">
        <v>320</v>
      </c>
      <c r="K54" s="265">
        <v>320</v>
      </c>
      <c r="L54" s="266">
        <v>30</v>
      </c>
      <c r="M54" s="265">
        <v>30</v>
      </c>
      <c r="N54" s="266">
        <v>1046</v>
      </c>
      <c r="O54" s="265">
        <v>1046</v>
      </c>
      <c r="P54" s="266">
        <f t="shared" si="0"/>
        <v>1076</v>
      </c>
      <c r="Q54" s="265">
        <f t="shared" si="1"/>
        <v>1076</v>
      </c>
      <c r="R54" s="265">
        <v>80</v>
      </c>
      <c r="S54" s="265">
        <v>80</v>
      </c>
      <c r="T54" s="265">
        <v>12</v>
      </c>
      <c r="U54" s="265">
        <v>12</v>
      </c>
      <c r="V54" s="265">
        <v>113</v>
      </c>
      <c r="W54" s="265">
        <v>113</v>
      </c>
      <c r="X54" s="264">
        <f>R54+T54+V54</f>
        <v>205</v>
      </c>
      <c r="Y54" s="265">
        <f>S54+U54+W54</f>
        <v>205</v>
      </c>
      <c r="Z54" s="267">
        <f>P54-X54</f>
        <v>871</v>
      </c>
      <c r="AA54" s="267">
        <f>Q54-Y54</f>
        <v>871</v>
      </c>
    </row>
    <row r="55" spans="1:27" ht="26.25" customHeight="1">
      <c r="A55" s="2"/>
      <c r="B55" s="462"/>
      <c r="C55" s="464"/>
      <c r="D55" s="429"/>
      <c r="E55" s="432"/>
      <c r="F55" s="150" t="s">
        <v>147</v>
      </c>
      <c r="G55" s="151"/>
      <c r="H55" s="265">
        <v>0</v>
      </c>
      <c r="I55" s="265">
        <v>0</v>
      </c>
      <c r="J55" s="265">
        <v>0</v>
      </c>
      <c r="K55" s="265">
        <v>0</v>
      </c>
      <c r="L55" s="266">
        <v>0</v>
      </c>
      <c r="M55" s="265">
        <v>0</v>
      </c>
      <c r="N55" s="266">
        <v>0</v>
      </c>
      <c r="O55" s="265">
        <v>0</v>
      </c>
      <c r="P55" s="266">
        <f t="shared" si="0"/>
        <v>0</v>
      </c>
      <c r="Q55" s="265">
        <f t="shared" si="1"/>
        <v>0</v>
      </c>
      <c r="R55" s="265">
        <v>0</v>
      </c>
      <c r="S55" s="265">
        <v>0</v>
      </c>
      <c r="T55" s="265">
        <v>0</v>
      </c>
      <c r="U55" s="265">
        <v>0</v>
      </c>
      <c r="V55" s="265">
        <v>0</v>
      </c>
      <c r="W55" s="265">
        <v>0</v>
      </c>
      <c r="X55" s="264">
        <f t="shared" si="2"/>
        <v>0</v>
      </c>
      <c r="Y55" s="265">
        <f t="shared" si="3"/>
        <v>0</v>
      </c>
      <c r="Z55" s="267">
        <f t="shared" si="4"/>
        <v>0</v>
      </c>
      <c r="AA55" s="267">
        <f t="shared" si="5"/>
        <v>0</v>
      </c>
    </row>
    <row r="56" spans="1:27" ht="25.5">
      <c r="A56" s="2"/>
      <c r="B56" s="462"/>
      <c r="C56" s="464"/>
      <c r="D56" s="430"/>
      <c r="E56" s="433"/>
      <c r="F56" s="147" t="s">
        <v>408</v>
      </c>
      <c r="G56" s="145"/>
      <c r="H56" s="265">
        <v>1</v>
      </c>
      <c r="I56" s="265">
        <v>3</v>
      </c>
      <c r="J56" s="265">
        <v>0</v>
      </c>
      <c r="K56" s="265">
        <v>0</v>
      </c>
      <c r="L56" s="266">
        <v>0</v>
      </c>
      <c r="M56" s="265">
        <v>0</v>
      </c>
      <c r="N56" s="266">
        <v>1</v>
      </c>
      <c r="O56" s="265">
        <v>3</v>
      </c>
      <c r="P56" s="266">
        <f t="shared" si="0"/>
        <v>1</v>
      </c>
      <c r="Q56" s="265">
        <f t="shared" si="1"/>
        <v>3</v>
      </c>
      <c r="R56" s="265">
        <v>0</v>
      </c>
      <c r="S56" s="265">
        <v>0</v>
      </c>
      <c r="T56" s="265">
        <v>0</v>
      </c>
      <c r="U56" s="265">
        <v>0</v>
      </c>
      <c r="V56" s="265">
        <v>0</v>
      </c>
      <c r="W56" s="265">
        <v>0</v>
      </c>
      <c r="X56" s="264">
        <f t="shared" si="2"/>
        <v>0</v>
      </c>
      <c r="Y56" s="265">
        <f t="shared" si="3"/>
        <v>0</v>
      </c>
      <c r="Z56" s="267">
        <f t="shared" si="4"/>
        <v>1</v>
      </c>
      <c r="AA56" s="267">
        <f t="shared" si="5"/>
        <v>3</v>
      </c>
    </row>
    <row r="57" spans="1:27" ht="20.25">
      <c r="A57" s="2"/>
      <c r="B57" s="462"/>
      <c r="C57" s="464"/>
      <c r="D57" s="167">
        <v>20</v>
      </c>
      <c r="E57" s="440" t="s">
        <v>148</v>
      </c>
      <c r="F57" s="441"/>
      <c r="G57" s="442"/>
      <c r="H57" s="265">
        <v>2</v>
      </c>
      <c r="I57" s="265">
        <v>3</v>
      </c>
      <c r="J57" s="265">
        <v>0</v>
      </c>
      <c r="K57" s="265">
        <v>0</v>
      </c>
      <c r="L57" s="266">
        <v>5</v>
      </c>
      <c r="M57" s="265">
        <v>9</v>
      </c>
      <c r="N57" s="266">
        <v>2</v>
      </c>
      <c r="O57" s="265">
        <v>3</v>
      </c>
      <c r="P57" s="266">
        <f t="shared" si="0"/>
        <v>7</v>
      </c>
      <c r="Q57" s="265">
        <f t="shared" si="1"/>
        <v>12</v>
      </c>
      <c r="R57" s="265">
        <v>5</v>
      </c>
      <c r="S57" s="265">
        <v>3</v>
      </c>
      <c r="T57" s="265">
        <v>2</v>
      </c>
      <c r="U57" s="265">
        <v>9</v>
      </c>
      <c r="V57" s="265">
        <v>0</v>
      </c>
      <c r="W57" s="265">
        <v>0</v>
      </c>
      <c r="X57" s="264">
        <f t="shared" si="2"/>
        <v>7</v>
      </c>
      <c r="Y57" s="265">
        <f t="shared" si="3"/>
        <v>12</v>
      </c>
      <c r="Z57" s="267">
        <f t="shared" si="4"/>
        <v>0</v>
      </c>
      <c r="AA57" s="267">
        <f t="shared" si="5"/>
        <v>0</v>
      </c>
    </row>
    <row r="58" spans="1:27" ht="20.25">
      <c r="A58" s="2"/>
      <c r="B58" s="462"/>
      <c r="C58" s="464"/>
      <c r="D58" s="167">
        <v>21</v>
      </c>
      <c r="E58" s="440" t="s">
        <v>149</v>
      </c>
      <c r="F58" s="441"/>
      <c r="G58" s="442"/>
      <c r="H58" s="265">
        <v>0</v>
      </c>
      <c r="I58" s="265">
        <v>0</v>
      </c>
      <c r="J58" s="265">
        <v>0</v>
      </c>
      <c r="K58" s="265">
        <v>0</v>
      </c>
      <c r="L58" s="266">
        <v>0</v>
      </c>
      <c r="M58" s="265">
        <v>0</v>
      </c>
      <c r="N58" s="266">
        <v>0</v>
      </c>
      <c r="O58" s="265">
        <v>0</v>
      </c>
      <c r="P58" s="266">
        <f t="shared" si="0"/>
        <v>0</v>
      </c>
      <c r="Q58" s="265">
        <f t="shared" si="1"/>
        <v>0</v>
      </c>
      <c r="R58" s="265">
        <v>0</v>
      </c>
      <c r="S58" s="265">
        <v>0</v>
      </c>
      <c r="T58" s="265">
        <v>0</v>
      </c>
      <c r="U58" s="265">
        <v>0</v>
      </c>
      <c r="V58" s="265">
        <v>0</v>
      </c>
      <c r="W58" s="265">
        <v>0</v>
      </c>
      <c r="X58" s="264">
        <f t="shared" si="2"/>
        <v>0</v>
      </c>
      <c r="Y58" s="265">
        <f t="shared" si="3"/>
        <v>0</v>
      </c>
      <c r="Z58" s="267">
        <f t="shared" si="4"/>
        <v>0</v>
      </c>
      <c r="AA58" s="267">
        <f t="shared" si="5"/>
        <v>0</v>
      </c>
    </row>
    <row r="59" spans="1:27" ht="20.25">
      <c r="A59" s="2"/>
      <c r="B59" s="462"/>
      <c r="C59" s="464"/>
      <c r="D59" s="167">
        <v>22</v>
      </c>
      <c r="E59" s="440" t="s">
        <v>150</v>
      </c>
      <c r="F59" s="441"/>
      <c r="G59" s="442"/>
      <c r="H59" s="265">
        <v>0</v>
      </c>
      <c r="I59" s="265">
        <v>0</v>
      </c>
      <c r="J59" s="265">
        <v>0</v>
      </c>
      <c r="K59" s="265">
        <v>0</v>
      </c>
      <c r="L59" s="266">
        <v>0</v>
      </c>
      <c r="M59" s="265">
        <v>0</v>
      </c>
      <c r="N59" s="266">
        <v>0</v>
      </c>
      <c r="O59" s="265">
        <v>0</v>
      </c>
      <c r="P59" s="266">
        <f t="shared" si="0"/>
        <v>0</v>
      </c>
      <c r="Q59" s="265">
        <f t="shared" si="1"/>
        <v>0</v>
      </c>
      <c r="R59" s="265">
        <v>0</v>
      </c>
      <c r="S59" s="265">
        <v>0</v>
      </c>
      <c r="T59" s="265">
        <v>0</v>
      </c>
      <c r="U59" s="265">
        <v>0</v>
      </c>
      <c r="V59" s="265">
        <v>0</v>
      </c>
      <c r="W59" s="265">
        <v>0</v>
      </c>
      <c r="X59" s="264">
        <f t="shared" si="2"/>
        <v>0</v>
      </c>
      <c r="Y59" s="265">
        <f t="shared" si="3"/>
        <v>0</v>
      </c>
      <c r="Z59" s="267">
        <f t="shared" si="4"/>
        <v>0</v>
      </c>
      <c r="AA59" s="267">
        <f t="shared" si="5"/>
        <v>0</v>
      </c>
    </row>
    <row r="60" spans="1:27" ht="25.5">
      <c r="A60" s="2"/>
      <c r="B60" s="462"/>
      <c r="C60" s="464"/>
      <c r="D60" s="434">
        <v>23</v>
      </c>
      <c r="E60" s="431" t="s">
        <v>151</v>
      </c>
      <c r="F60" s="147" t="s">
        <v>152</v>
      </c>
      <c r="G60" s="152"/>
      <c r="H60" s="265">
        <v>1</v>
      </c>
      <c r="I60" s="265">
        <v>3</v>
      </c>
      <c r="J60" s="265">
        <v>0</v>
      </c>
      <c r="K60" s="265">
        <v>0</v>
      </c>
      <c r="L60" s="266">
        <v>0</v>
      </c>
      <c r="M60" s="265">
        <v>0</v>
      </c>
      <c r="N60" s="266">
        <v>1</v>
      </c>
      <c r="O60" s="265">
        <v>3</v>
      </c>
      <c r="P60" s="266">
        <f t="shared" si="0"/>
        <v>1</v>
      </c>
      <c r="Q60" s="265">
        <f t="shared" si="1"/>
        <v>3</v>
      </c>
      <c r="R60" s="265">
        <v>0</v>
      </c>
      <c r="S60" s="265">
        <v>0</v>
      </c>
      <c r="T60" s="265">
        <v>0</v>
      </c>
      <c r="U60" s="265">
        <v>0</v>
      </c>
      <c r="V60" s="265">
        <v>0</v>
      </c>
      <c r="W60" s="265">
        <v>0</v>
      </c>
      <c r="X60" s="264">
        <f t="shared" si="2"/>
        <v>0</v>
      </c>
      <c r="Y60" s="265">
        <f t="shared" si="3"/>
        <v>0</v>
      </c>
      <c r="Z60" s="267">
        <f t="shared" si="4"/>
        <v>1</v>
      </c>
      <c r="AA60" s="267">
        <f t="shared" si="5"/>
        <v>3</v>
      </c>
    </row>
    <row r="61" spans="1:27" ht="19.5">
      <c r="A61" s="2"/>
      <c r="B61" s="462"/>
      <c r="C61" s="464"/>
      <c r="D61" s="435"/>
      <c r="E61" s="433"/>
      <c r="F61" s="166" t="s">
        <v>17</v>
      </c>
      <c r="G61" s="152"/>
      <c r="H61" s="265">
        <v>0</v>
      </c>
      <c r="I61" s="265">
        <v>0</v>
      </c>
      <c r="J61" s="265">
        <v>0</v>
      </c>
      <c r="K61" s="265">
        <v>0</v>
      </c>
      <c r="L61" s="266">
        <v>0</v>
      </c>
      <c r="M61" s="265">
        <v>0</v>
      </c>
      <c r="N61" s="266">
        <v>0</v>
      </c>
      <c r="O61" s="265">
        <v>0</v>
      </c>
      <c r="P61" s="266">
        <f t="shared" si="0"/>
        <v>0</v>
      </c>
      <c r="Q61" s="265">
        <f t="shared" si="1"/>
        <v>0</v>
      </c>
      <c r="R61" s="265">
        <v>0</v>
      </c>
      <c r="S61" s="265">
        <v>0</v>
      </c>
      <c r="T61" s="265">
        <v>0</v>
      </c>
      <c r="U61" s="265">
        <v>0</v>
      </c>
      <c r="V61" s="265">
        <v>0</v>
      </c>
      <c r="W61" s="265">
        <v>0</v>
      </c>
      <c r="X61" s="264">
        <f t="shared" si="2"/>
        <v>0</v>
      </c>
      <c r="Y61" s="265">
        <f t="shared" si="3"/>
        <v>0</v>
      </c>
      <c r="Z61" s="267">
        <f t="shared" si="4"/>
        <v>0</v>
      </c>
      <c r="AA61" s="267">
        <f t="shared" si="5"/>
        <v>0</v>
      </c>
    </row>
    <row r="62" spans="1:27" ht="20.25">
      <c r="A62" s="2"/>
      <c r="B62" s="462"/>
      <c r="C62" s="464"/>
      <c r="D62" s="169">
        <v>24</v>
      </c>
      <c r="E62" s="170"/>
      <c r="F62" s="171" t="s">
        <v>153</v>
      </c>
      <c r="G62" s="151"/>
      <c r="H62" s="265">
        <v>2</v>
      </c>
      <c r="I62" s="265">
        <v>2</v>
      </c>
      <c r="J62" s="265">
        <v>0</v>
      </c>
      <c r="K62" s="265">
        <v>0</v>
      </c>
      <c r="L62" s="265">
        <v>4</v>
      </c>
      <c r="M62" s="265">
        <v>30</v>
      </c>
      <c r="N62" s="265">
        <v>2</v>
      </c>
      <c r="O62" s="265">
        <v>2</v>
      </c>
      <c r="P62" s="266">
        <f t="shared" si="0"/>
        <v>6</v>
      </c>
      <c r="Q62" s="265">
        <f t="shared" si="1"/>
        <v>32</v>
      </c>
      <c r="R62" s="265">
        <v>0</v>
      </c>
      <c r="S62" s="265">
        <v>0</v>
      </c>
      <c r="T62" s="265">
        <v>0</v>
      </c>
      <c r="U62" s="265">
        <v>0</v>
      </c>
      <c r="V62" s="265">
        <v>0</v>
      </c>
      <c r="W62" s="265">
        <v>0</v>
      </c>
      <c r="X62" s="264">
        <f t="shared" si="2"/>
        <v>0</v>
      </c>
      <c r="Y62" s="265">
        <f t="shared" si="3"/>
        <v>0</v>
      </c>
      <c r="Z62" s="267">
        <f t="shared" si="4"/>
        <v>6</v>
      </c>
      <c r="AA62" s="267">
        <f t="shared" si="5"/>
        <v>32</v>
      </c>
    </row>
    <row r="63" spans="1:27" ht="20.25">
      <c r="A63" s="2"/>
      <c r="B63" s="462"/>
      <c r="C63" s="464"/>
      <c r="D63" s="167">
        <v>25</v>
      </c>
      <c r="E63" s="144"/>
      <c r="F63" s="172" t="s">
        <v>154</v>
      </c>
      <c r="G63" s="141"/>
      <c r="H63" s="265">
        <v>0</v>
      </c>
      <c r="I63" s="265">
        <v>0</v>
      </c>
      <c r="J63" s="265">
        <v>0</v>
      </c>
      <c r="K63" s="265">
        <v>0</v>
      </c>
      <c r="L63" s="265">
        <v>0</v>
      </c>
      <c r="M63" s="265">
        <v>0</v>
      </c>
      <c r="N63" s="265">
        <v>0</v>
      </c>
      <c r="O63" s="265">
        <v>0</v>
      </c>
      <c r="P63" s="266">
        <f t="shared" si="0"/>
        <v>0</v>
      </c>
      <c r="Q63" s="265">
        <f t="shared" si="1"/>
        <v>0</v>
      </c>
      <c r="R63" s="265">
        <v>0</v>
      </c>
      <c r="S63" s="265">
        <v>0</v>
      </c>
      <c r="T63" s="265">
        <v>0</v>
      </c>
      <c r="U63" s="265">
        <v>0</v>
      </c>
      <c r="V63" s="265">
        <v>0</v>
      </c>
      <c r="W63" s="265">
        <v>0</v>
      </c>
      <c r="X63" s="264">
        <f t="shared" si="2"/>
        <v>0</v>
      </c>
      <c r="Y63" s="265">
        <f t="shared" si="3"/>
        <v>0</v>
      </c>
      <c r="Z63" s="267">
        <f t="shared" si="4"/>
        <v>0</v>
      </c>
      <c r="AA63" s="267">
        <f t="shared" si="5"/>
        <v>0</v>
      </c>
    </row>
    <row r="64" spans="1:27" ht="25.5">
      <c r="A64" s="2"/>
      <c r="B64" s="462"/>
      <c r="C64" s="464"/>
      <c r="D64" s="173">
        <v>26</v>
      </c>
      <c r="E64" s="436" t="s">
        <v>155</v>
      </c>
      <c r="F64" s="164" t="s">
        <v>156</v>
      </c>
      <c r="G64" s="156"/>
      <c r="H64" s="265">
        <v>0</v>
      </c>
      <c r="I64" s="265">
        <v>0</v>
      </c>
      <c r="J64" s="265">
        <v>0</v>
      </c>
      <c r="K64" s="265">
        <v>0</v>
      </c>
      <c r="L64" s="265">
        <v>0</v>
      </c>
      <c r="M64" s="265">
        <v>0</v>
      </c>
      <c r="N64" s="265">
        <v>0</v>
      </c>
      <c r="O64" s="265">
        <v>0</v>
      </c>
      <c r="P64" s="266">
        <f t="shared" si="0"/>
        <v>0</v>
      </c>
      <c r="Q64" s="265">
        <f t="shared" si="1"/>
        <v>0</v>
      </c>
      <c r="R64" s="265">
        <v>0</v>
      </c>
      <c r="S64" s="265">
        <v>0</v>
      </c>
      <c r="T64" s="265">
        <v>0</v>
      </c>
      <c r="U64" s="265">
        <v>0</v>
      </c>
      <c r="V64" s="265">
        <v>0</v>
      </c>
      <c r="W64" s="265">
        <v>0</v>
      </c>
      <c r="X64" s="264">
        <f t="shared" si="2"/>
        <v>0</v>
      </c>
      <c r="Y64" s="265">
        <f t="shared" si="3"/>
        <v>0</v>
      </c>
      <c r="Z64" s="267">
        <f t="shared" si="4"/>
        <v>0</v>
      </c>
      <c r="AA64" s="267">
        <f t="shared" si="5"/>
        <v>0</v>
      </c>
    </row>
    <row r="65" spans="1:27" ht="24" customHeight="1">
      <c r="A65" s="2"/>
      <c r="B65" s="462"/>
      <c r="C65" s="464"/>
      <c r="D65" s="174"/>
      <c r="E65" s="437"/>
      <c r="F65" s="147" t="s">
        <v>157</v>
      </c>
      <c r="G65" s="145"/>
      <c r="H65" s="265">
        <v>6</v>
      </c>
      <c r="I65" s="265">
        <v>6</v>
      </c>
      <c r="J65" s="265">
        <v>0</v>
      </c>
      <c r="K65" s="265">
        <v>0</v>
      </c>
      <c r="L65" s="265">
        <v>0</v>
      </c>
      <c r="M65" s="265">
        <v>0</v>
      </c>
      <c r="N65" s="265">
        <v>6</v>
      </c>
      <c r="O65" s="265">
        <v>6</v>
      </c>
      <c r="P65" s="266">
        <f t="shared" si="0"/>
        <v>6</v>
      </c>
      <c r="Q65" s="265">
        <f t="shared" si="1"/>
        <v>6</v>
      </c>
      <c r="R65" s="265">
        <v>1</v>
      </c>
      <c r="S65" s="265">
        <v>1</v>
      </c>
      <c r="T65" s="265">
        <v>0</v>
      </c>
      <c r="U65" s="265">
        <v>0</v>
      </c>
      <c r="V65" s="265">
        <v>0</v>
      </c>
      <c r="W65" s="265">
        <v>0</v>
      </c>
      <c r="X65" s="264">
        <f t="shared" si="2"/>
        <v>1</v>
      </c>
      <c r="Y65" s="265">
        <f t="shared" si="3"/>
        <v>1</v>
      </c>
      <c r="Z65" s="267">
        <f t="shared" si="4"/>
        <v>5</v>
      </c>
      <c r="AA65" s="267">
        <f t="shared" si="5"/>
        <v>5</v>
      </c>
    </row>
    <row r="66" spans="1:27" ht="20.25">
      <c r="A66" s="2"/>
      <c r="B66" s="462"/>
      <c r="C66" s="464"/>
      <c r="D66" s="175"/>
      <c r="E66" s="437"/>
      <c r="F66" s="164" t="s">
        <v>158</v>
      </c>
      <c r="G66" s="156"/>
      <c r="H66" s="265">
        <v>0</v>
      </c>
      <c r="I66" s="265">
        <v>0</v>
      </c>
      <c r="J66" s="265">
        <v>0</v>
      </c>
      <c r="K66" s="265">
        <v>0</v>
      </c>
      <c r="L66" s="265">
        <v>0</v>
      </c>
      <c r="M66" s="265">
        <v>0</v>
      </c>
      <c r="N66" s="265">
        <v>0</v>
      </c>
      <c r="O66" s="265">
        <v>0</v>
      </c>
      <c r="P66" s="266">
        <f t="shared" si="0"/>
        <v>0</v>
      </c>
      <c r="Q66" s="265">
        <f t="shared" si="1"/>
        <v>0</v>
      </c>
      <c r="R66" s="265">
        <v>0</v>
      </c>
      <c r="S66" s="265">
        <v>0</v>
      </c>
      <c r="T66" s="265">
        <v>0</v>
      </c>
      <c r="U66" s="265">
        <v>0</v>
      </c>
      <c r="V66" s="265">
        <v>0</v>
      </c>
      <c r="W66" s="265">
        <v>0</v>
      </c>
      <c r="X66" s="264">
        <f t="shared" si="2"/>
        <v>0</v>
      </c>
      <c r="Y66" s="265">
        <f t="shared" si="3"/>
        <v>0</v>
      </c>
      <c r="Z66" s="267">
        <f t="shared" si="4"/>
        <v>0</v>
      </c>
      <c r="AA66" s="267">
        <f t="shared" si="5"/>
        <v>0</v>
      </c>
    </row>
    <row r="67" spans="1:27" ht="25.5">
      <c r="A67" s="2"/>
      <c r="B67" s="462"/>
      <c r="C67" s="464"/>
      <c r="D67" s="174">
        <v>27</v>
      </c>
      <c r="E67" s="431" t="s">
        <v>159</v>
      </c>
      <c r="F67" s="147" t="s">
        <v>160</v>
      </c>
      <c r="G67" s="145"/>
      <c r="H67" s="265">
        <v>0</v>
      </c>
      <c r="I67" s="265">
        <v>0</v>
      </c>
      <c r="J67" s="265">
        <v>0</v>
      </c>
      <c r="K67" s="265">
        <v>0</v>
      </c>
      <c r="L67" s="265">
        <v>5</v>
      </c>
      <c r="M67" s="265">
        <v>11</v>
      </c>
      <c r="N67" s="265">
        <v>0</v>
      </c>
      <c r="O67" s="265">
        <v>0</v>
      </c>
      <c r="P67" s="266">
        <f t="shared" si="0"/>
        <v>5</v>
      </c>
      <c r="Q67" s="265">
        <f t="shared" si="1"/>
        <v>11</v>
      </c>
      <c r="R67" s="265">
        <v>3</v>
      </c>
      <c r="S67" s="265">
        <v>5</v>
      </c>
      <c r="T67" s="265">
        <v>2</v>
      </c>
      <c r="U67" s="265">
        <v>6</v>
      </c>
      <c r="V67" s="265">
        <v>0</v>
      </c>
      <c r="W67" s="265">
        <v>0</v>
      </c>
      <c r="X67" s="264">
        <f t="shared" si="2"/>
        <v>5</v>
      </c>
      <c r="Y67" s="265">
        <f t="shared" si="3"/>
        <v>11</v>
      </c>
      <c r="Z67" s="267">
        <f t="shared" si="4"/>
        <v>0</v>
      </c>
      <c r="AA67" s="267">
        <f t="shared" si="5"/>
        <v>0</v>
      </c>
    </row>
    <row r="68" spans="1:27" ht="25.5">
      <c r="A68" s="2"/>
      <c r="B68" s="462"/>
      <c r="C68" s="464"/>
      <c r="D68" s="174"/>
      <c r="E68" s="432"/>
      <c r="F68" s="147" t="s">
        <v>161</v>
      </c>
      <c r="G68" s="145"/>
      <c r="H68" s="265">
        <v>0</v>
      </c>
      <c r="I68" s="265">
        <v>0</v>
      </c>
      <c r="J68" s="265">
        <v>0</v>
      </c>
      <c r="K68" s="265">
        <v>0</v>
      </c>
      <c r="L68" s="265">
        <v>0</v>
      </c>
      <c r="M68" s="265">
        <v>0</v>
      </c>
      <c r="N68" s="265">
        <v>0</v>
      </c>
      <c r="O68" s="265">
        <v>0</v>
      </c>
      <c r="P68" s="266">
        <f t="shared" si="0"/>
        <v>0</v>
      </c>
      <c r="Q68" s="265">
        <f t="shared" si="1"/>
        <v>0</v>
      </c>
      <c r="R68" s="265">
        <v>0</v>
      </c>
      <c r="S68" s="265">
        <v>0</v>
      </c>
      <c r="T68" s="265">
        <v>0</v>
      </c>
      <c r="U68" s="265">
        <v>0</v>
      </c>
      <c r="V68" s="265">
        <v>0</v>
      </c>
      <c r="W68" s="265">
        <v>0</v>
      </c>
      <c r="X68" s="264">
        <f t="shared" si="2"/>
        <v>0</v>
      </c>
      <c r="Y68" s="265">
        <f t="shared" si="3"/>
        <v>0</v>
      </c>
      <c r="Z68" s="267">
        <f t="shared" si="4"/>
        <v>0</v>
      </c>
      <c r="AA68" s="267">
        <f t="shared" si="5"/>
        <v>0</v>
      </c>
    </row>
    <row r="69" spans="1:27" ht="25.5">
      <c r="A69" s="2"/>
      <c r="B69" s="462"/>
      <c r="C69" s="464"/>
      <c r="D69" s="174"/>
      <c r="E69" s="432"/>
      <c r="F69" s="147" t="s">
        <v>162</v>
      </c>
      <c r="G69" s="145"/>
      <c r="H69" s="265">
        <v>0</v>
      </c>
      <c r="I69" s="265">
        <v>0</v>
      </c>
      <c r="J69" s="265">
        <v>0</v>
      </c>
      <c r="K69" s="265">
        <v>0</v>
      </c>
      <c r="L69" s="265">
        <v>0</v>
      </c>
      <c r="M69" s="265">
        <v>0</v>
      </c>
      <c r="N69" s="265">
        <v>0</v>
      </c>
      <c r="O69" s="265">
        <v>0</v>
      </c>
      <c r="P69" s="266">
        <f t="shared" si="0"/>
        <v>0</v>
      </c>
      <c r="Q69" s="265">
        <f t="shared" si="1"/>
        <v>0</v>
      </c>
      <c r="R69" s="265">
        <v>0</v>
      </c>
      <c r="S69" s="265">
        <v>0</v>
      </c>
      <c r="T69" s="265">
        <v>0</v>
      </c>
      <c r="U69" s="265">
        <v>0</v>
      </c>
      <c r="V69" s="265">
        <v>0</v>
      </c>
      <c r="W69" s="265">
        <v>0</v>
      </c>
      <c r="X69" s="264">
        <f t="shared" si="2"/>
        <v>0</v>
      </c>
      <c r="Y69" s="265">
        <f t="shared" si="3"/>
        <v>0</v>
      </c>
      <c r="Z69" s="267">
        <f t="shared" si="4"/>
        <v>0</v>
      </c>
      <c r="AA69" s="267">
        <f t="shared" si="5"/>
        <v>0</v>
      </c>
    </row>
    <row r="70" spans="1:27" ht="20.25">
      <c r="A70" s="2"/>
      <c r="B70" s="462"/>
      <c r="C70" s="464"/>
      <c r="D70" s="174"/>
      <c r="E70" s="432"/>
      <c r="F70" s="147" t="s">
        <v>163</v>
      </c>
      <c r="G70" s="145"/>
      <c r="H70" s="265">
        <v>0</v>
      </c>
      <c r="I70" s="265">
        <v>0</v>
      </c>
      <c r="J70" s="265">
        <v>0</v>
      </c>
      <c r="K70" s="265">
        <v>0</v>
      </c>
      <c r="L70" s="265">
        <v>0</v>
      </c>
      <c r="M70" s="265">
        <v>0</v>
      </c>
      <c r="N70" s="265">
        <v>0</v>
      </c>
      <c r="O70" s="265">
        <v>0</v>
      </c>
      <c r="P70" s="266">
        <f t="shared" si="0"/>
        <v>0</v>
      </c>
      <c r="Q70" s="265">
        <f t="shared" si="1"/>
        <v>0</v>
      </c>
      <c r="R70" s="265">
        <v>0</v>
      </c>
      <c r="S70" s="265">
        <v>0</v>
      </c>
      <c r="T70" s="265">
        <v>0</v>
      </c>
      <c r="U70" s="265">
        <v>0</v>
      </c>
      <c r="V70" s="265">
        <v>0</v>
      </c>
      <c r="W70" s="265">
        <v>0</v>
      </c>
      <c r="X70" s="264">
        <f t="shared" si="2"/>
        <v>0</v>
      </c>
      <c r="Y70" s="265">
        <f t="shared" si="3"/>
        <v>0</v>
      </c>
      <c r="Z70" s="267">
        <f t="shared" si="4"/>
        <v>0</v>
      </c>
      <c r="AA70" s="267">
        <f t="shared" si="5"/>
        <v>0</v>
      </c>
    </row>
    <row r="71" spans="1:27" ht="20.25">
      <c r="A71" s="2"/>
      <c r="B71" s="462"/>
      <c r="C71" s="464"/>
      <c r="D71" s="174"/>
      <c r="E71" s="432"/>
      <c r="F71" s="150" t="s">
        <v>164</v>
      </c>
      <c r="G71" s="151"/>
      <c r="H71" s="265">
        <v>0</v>
      </c>
      <c r="I71" s="265">
        <v>0</v>
      </c>
      <c r="J71" s="265">
        <v>0</v>
      </c>
      <c r="K71" s="265">
        <v>0</v>
      </c>
      <c r="L71" s="265">
        <v>0</v>
      </c>
      <c r="M71" s="265">
        <v>0</v>
      </c>
      <c r="N71" s="265">
        <v>0</v>
      </c>
      <c r="O71" s="265">
        <v>0</v>
      </c>
      <c r="P71" s="266">
        <f t="shared" si="0"/>
        <v>0</v>
      </c>
      <c r="Q71" s="265">
        <f t="shared" si="1"/>
        <v>0</v>
      </c>
      <c r="R71" s="265">
        <v>0</v>
      </c>
      <c r="S71" s="265">
        <v>0</v>
      </c>
      <c r="T71" s="265">
        <v>0</v>
      </c>
      <c r="U71" s="265">
        <v>0</v>
      </c>
      <c r="V71" s="265">
        <v>0</v>
      </c>
      <c r="W71" s="265">
        <v>0</v>
      </c>
      <c r="X71" s="264">
        <f t="shared" si="2"/>
        <v>0</v>
      </c>
      <c r="Y71" s="265">
        <f t="shared" si="3"/>
        <v>0</v>
      </c>
      <c r="Z71" s="267">
        <f t="shared" si="4"/>
        <v>0</v>
      </c>
      <c r="AA71" s="267">
        <f t="shared" si="5"/>
        <v>0</v>
      </c>
    </row>
    <row r="72" spans="1:27" ht="20.25">
      <c r="A72" s="2"/>
      <c r="B72" s="462"/>
      <c r="C72" s="464"/>
      <c r="D72" s="167">
        <v>28</v>
      </c>
      <c r="E72" s="144"/>
      <c r="F72" s="172" t="s">
        <v>165</v>
      </c>
      <c r="G72" s="141"/>
      <c r="H72" s="265">
        <v>0</v>
      </c>
      <c r="I72" s="265">
        <v>0</v>
      </c>
      <c r="J72" s="265">
        <v>0</v>
      </c>
      <c r="K72" s="265">
        <v>0</v>
      </c>
      <c r="L72" s="265">
        <v>0</v>
      </c>
      <c r="M72" s="265">
        <v>0</v>
      </c>
      <c r="N72" s="265">
        <v>0</v>
      </c>
      <c r="O72" s="265">
        <v>0</v>
      </c>
      <c r="P72" s="266">
        <f t="shared" si="0"/>
        <v>0</v>
      </c>
      <c r="Q72" s="265">
        <f t="shared" si="1"/>
        <v>0</v>
      </c>
      <c r="R72" s="265">
        <v>0</v>
      </c>
      <c r="S72" s="265">
        <v>0</v>
      </c>
      <c r="T72" s="265">
        <v>0</v>
      </c>
      <c r="U72" s="265">
        <v>0</v>
      </c>
      <c r="V72" s="265">
        <v>0</v>
      </c>
      <c r="W72" s="265">
        <v>0</v>
      </c>
      <c r="X72" s="264">
        <f t="shared" si="2"/>
        <v>0</v>
      </c>
      <c r="Y72" s="265">
        <f t="shared" si="3"/>
        <v>0</v>
      </c>
      <c r="Z72" s="267">
        <f t="shared" si="4"/>
        <v>0</v>
      </c>
      <c r="AA72" s="267">
        <f t="shared" si="5"/>
        <v>0</v>
      </c>
    </row>
    <row r="73" spans="1:27" ht="20.25">
      <c r="A73" s="2"/>
      <c r="B73" s="462"/>
      <c r="C73" s="464"/>
      <c r="D73" s="162">
        <v>29</v>
      </c>
      <c r="E73" s="144"/>
      <c r="F73" s="172" t="s">
        <v>166</v>
      </c>
      <c r="G73" s="141"/>
      <c r="H73" s="265">
        <v>41</v>
      </c>
      <c r="I73" s="265">
        <v>86</v>
      </c>
      <c r="J73" s="265">
        <v>0</v>
      </c>
      <c r="K73" s="265">
        <v>0</v>
      </c>
      <c r="L73" s="265">
        <v>7</v>
      </c>
      <c r="M73" s="265">
        <v>27</v>
      </c>
      <c r="N73" s="265">
        <v>41</v>
      </c>
      <c r="O73" s="265">
        <v>86</v>
      </c>
      <c r="P73" s="266">
        <f t="shared" ref="P73:P115" si="6">L73+N73</f>
        <v>48</v>
      </c>
      <c r="Q73" s="265">
        <f t="shared" ref="Q73:Q115" si="7">M73+O73</f>
        <v>113</v>
      </c>
      <c r="R73" s="265">
        <v>25</v>
      </c>
      <c r="S73" s="265">
        <v>26</v>
      </c>
      <c r="T73" s="265">
        <v>6</v>
      </c>
      <c r="U73" s="265">
        <v>8</v>
      </c>
      <c r="V73" s="265">
        <v>0</v>
      </c>
      <c r="W73" s="265">
        <v>0</v>
      </c>
      <c r="X73" s="264">
        <f t="shared" ref="X73:X110" si="8">R73+T73+V73</f>
        <v>31</v>
      </c>
      <c r="Y73" s="265">
        <f t="shared" ref="Y73:Y110" si="9">S73+U73+W73</f>
        <v>34</v>
      </c>
      <c r="Z73" s="267">
        <f t="shared" ref="Z73:Z110" si="10">P73-X73</f>
        <v>17</v>
      </c>
      <c r="AA73" s="267">
        <f t="shared" ref="AA73:AA110" si="11">Q73-Y73</f>
        <v>79</v>
      </c>
    </row>
    <row r="74" spans="1:27" ht="25.5">
      <c r="A74" s="2"/>
      <c r="B74" s="462"/>
      <c r="C74" s="464"/>
      <c r="D74" s="173">
        <v>30</v>
      </c>
      <c r="E74" s="431" t="s">
        <v>167</v>
      </c>
      <c r="F74" s="147" t="s">
        <v>168</v>
      </c>
      <c r="G74" s="145"/>
      <c r="H74" s="265">
        <v>11</v>
      </c>
      <c r="I74" s="265">
        <v>11</v>
      </c>
      <c r="J74" s="265">
        <v>0</v>
      </c>
      <c r="K74" s="265">
        <v>0</v>
      </c>
      <c r="L74" s="265">
        <v>12</v>
      </c>
      <c r="M74" s="265">
        <v>13</v>
      </c>
      <c r="N74" s="265">
        <v>11</v>
      </c>
      <c r="O74" s="265">
        <v>11</v>
      </c>
      <c r="P74" s="266">
        <f t="shared" si="6"/>
        <v>23</v>
      </c>
      <c r="Q74" s="265">
        <f t="shared" si="7"/>
        <v>24</v>
      </c>
      <c r="R74" s="265">
        <v>9</v>
      </c>
      <c r="S74" s="265">
        <v>10</v>
      </c>
      <c r="T74" s="265">
        <v>2</v>
      </c>
      <c r="U74" s="265">
        <v>2</v>
      </c>
      <c r="V74" s="265">
        <v>0</v>
      </c>
      <c r="W74" s="265">
        <v>0</v>
      </c>
      <c r="X74" s="264">
        <f t="shared" si="8"/>
        <v>11</v>
      </c>
      <c r="Y74" s="265">
        <f t="shared" si="9"/>
        <v>12</v>
      </c>
      <c r="Z74" s="267">
        <f t="shared" si="10"/>
        <v>12</v>
      </c>
      <c r="AA74" s="267">
        <f t="shared" si="11"/>
        <v>12</v>
      </c>
    </row>
    <row r="75" spans="1:27" ht="25.5">
      <c r="A75" s="2"/>
      <c r="B75" s="462"/>
      <c r="C75" s="464"/>
      <c r="D75" s="174"/>
      <c r="E75" s="432"/>
      <c r="F75" s="147" t="s">
        <v>169</v>
      </c>
      <c r="G75" s="145"/>
      <c r="H75" s="265">
        <v>0</v>
      </c>
      <c r="I75" s="265">
        <v>0</v>
      </c>
      <c r="J75" s="265">
        <v>0</v>
      </c>
      <c r="K75" s="265">
        <v>0</v>
      </c>
      <c r="L75" s="265">
        <v>0</v>
      </c>
      <c r="M75" s="265">
        <v>0</v>
      </c>
      <c r="N75" s="265">
        <v>0</v>
      </c>
      <c r="O75" s="265">
        <v>0</v>
      </c>
      <c r="P75" s="266">
        <f t="shared" si="6"/>
        <v>0</v>
      </c>
      <c r="Q75" s="265">
        <f t="shared" si="7"/>
        <v>0</v>
      </c>
      <c r="R75" s="265">
        <v>0</v>
      </c>
      <c r="S75" s="265">
        <v>0</v>
      </c>
      <c r="T75" s="265">
        <v>0</v>
      </c>
      <c r="U75" s="265">
        <v>0</v>
      </c>
      <c r="V75" s="265">
        <v>0</v>
      </c>
      <c r="W75" s="265">
        <v>0</v>
      </c>
      <c r="X75" s="264">
        <f t="shared" si="8"/>
        <v>0</v>
      </c>
      <c r="Y75" s="265">
        <f t="shared" si="9"/>
        <v>0</v>
      </c>
      <c r="Z75" s="267">
        <f t="shared" si="10"/>
        <v>0</v>
      </c>
      <c r="AA75" s="267">
        <f t="shared" si="11"/>
        <v>0</v>
      </c>
    </row>
    <row r="76" spans="1:27" ht="20.25">
      <c r="A76" s="2"/>
      <c r="B76" s="462"/>
      <c r="C76" s="464"/>
      <c r="D76" s="174"/>
      <c r="E76" s="432"/>
      <c r="F76" s="176" t="s">
        <v>170</v>
      </c>
      <c r="G76" s="177"/>
      <c r="H76" s="265">
        <v>7</v>
      </c>
      <c r="I76" s="265">
        <v>7</v>
      </c>
      <c r="J76" s="265">
        <v>0</v>
      </c>
      <c r="K76" s="265">
        <v>0</v>
      </c>
      <c r="L76" s="265">
        <v>0</v>
      </c>
      <c r="M76" s="265">
        <v>0</v>
      </c>
      <c r="N76" s="265">
        <v>7</v>
      </c>
      <c r="O76" s="265">
        <v>7</v>
      </c>
      <c r="P76" s="266">
        <f t="shared" si="6"/>
        <v>7</v>
      </c>
      <c r="Q76" s="265">
        <f t="shared" si="7"/>
        <v>7</v>
      </c>
      <c r="R76" s="265">
        <v>3</v>
      </c>
      <c r="S76" s="265">
        <v>3</v>
      </c>
      <c r="T76" s="265">
        <v>0</v>
      </c>
      <c r="U76" s="265">
        <v>0</v>
      </c>
      <c r="V76" s="265">
        <v>0</v>
      </c>
      <c r="W76" s="265">
        <v>0</v>
      </c>
      <c r="X76" s="264">
        <f t="shared" si="8"/>
        <v>3</v>
      </c>
      <c r="Y76" s="265">
        <f t="shared" si="9"/>
        <v>3</v>
      </c>
      <c r="Z76" s="267">
        <f t="shared" si="10"/>
        <v>4</v>
      </c>
      <c r="AA76" s="267">
        <f t="shared" si="11"/>
        <v>4</v>
      </c>
    </row>
    <row r="77" spans="1:27" ht="20.25">
      <c r="A77" s="2"/>
      <c r="B77" s="462"/>
      <c r="C77" s="464"/>
      <c r="D77" s="174"/>
      <c r="E77" s="432"/>
      <c r="F77" s="176" t="s">
        <v>171</v>
      </c>
      <c r="G77" s="177"/>
      <c r="H77" s="265">
        <v>20</v>
      </c>
      <c r="I77" s="265">
        <v>23</v>
      </c>
      <c r="J77" s="265">
        <v>0</v>
      </c>
      <c r="K77" s="265">
        <v>0</v>
      </c>
      <c r="L77" s="265">
        <v>3</v>
      </c>
      <c r="M77" s="265">
        <v>4</v>
      </c>
      <c r="N77" s="265">
        <v>20</v>
      </c>
      <c r="O77" s="265">
        <v>23</v>
      </c>
      <c r="P77" s="266">
        <f t="shared" si="6"/>
        <v>23</v>
      </c>
      <c r="Q77" s="265">
        <f t="shared" si="7"/>
        <v>27</v>
      </c>
      <c r="R77" s="265">
        <v>17</v>
      </c>
      <c r="S77" s="265">
        <v>17</v>
      </c>
      <c r="T77" s="265">
        <v>3</v>
      </c>
      <c r="U77" s="265">
        <v>3</v>
      </c>
      <c r="V77" s="265">
        <v>0</v>
      </c>
      <c r="W77" s="265">
        <v>0</v>
      </c>
      <c r="X77" s="264">
        <f t="shared" si="8"/>
        <v>20</v>
      </c>
      <c r="Y77" s="265">
        <f t="shared" si="9"/>
        <v>20</v>
      </c>
      <c r="Z77" s="267">
        <f t="shared" si="10"/>
        <v>3</v>
      </c>
      <c r="AA77" s="267">
        <f t="shared" si="11"/>
        <v>7</v>
      </c>
    </row>
    <row r="78" spans="1:27" ht="20.25">
      <c r="A78" s="2"/>
      <c r="B78" s="462"/>
      <c r="C78" s="464"/>
      <c r="D78" s="175"/>
      <c r="E78" s="433"/>
      <c r="F78" s="178" t="s">
        <v>172</v>
      </c>
      <c r="G78" s="179"/>
      <c r="H78" s="265">
        <v>4</v>
      </c>
      <c r="I78" s="265">
        <v>6</v>
      </c>
      <c r="J78" s="265">
        <v>0</v>
      </c>
      <c r="K78" s="265">
        <v>0</v>
      </c>
      <c r="L78" s="265">
        <v>9</v>
      </c>
      <c r="M78" s="265">
        <v>14</v>
      </c>
      <c r="N78" s="265">
        <v>4</v>
      </c>
      <c r="O78" s="265">
        <v>6</v>
      </c>
      <c r="P78" s="266">
        <f t="shared" si="6"/>
        <v>13</v>
      </c>
      <c r="Q78" s="265">
        <f>M78+O78</f>
        <v>20</v>
      </c>
      <c r="R78" s="265">
        <v>7</v>
      </c>
      <c r="S78" s="265">
        <v>8</v>
      </c>
      <c r="T78" s="265">
        <v>2</v>
      </c>
      <c r="U78" s="265">
        <v>3</v>
      </c>
      <c r="V78" s="265">
        <v>0</v>
      </c>
      <c r="W78" s="265">
        <v>0</v>
      </c>
      <c r="X78" s="264">
        <f t="shared" si="8"/>
        <v>9</v>
      </c>
      <c r="Y78" s="265">
        <f t="shared" si="9"/>
        <v>11</v>
      </c>
      <c r="Z78" s="267">
        <f t="shared" si="10"/>
        <v>4</v>
      </c>
      <c r="AA78" s="267">
        <f t="shared" si="11"/>
        <v>9</v>
      </c>
    </row>
    <row r="79" spans="1:27" ht="25.5">
      <c r="A79" s="2"/>
      <c r="B79" s="462"/>
      <c r="C79" s="464"/>
      <c r="D79" s="173">
        <v>31</v>
      </c>
      <c r="E79" s="431" t="s">
        <v>173</v>
      </c>
      <c r="F79" s="147" t="s">
        <v>174</v>
      </c>
      <c r="G79" s="145"/>
      <c r="H79" s="265">
        <v>0</v>
      </c>
      <c r="I79" s="265">
        <v>0</v>
      </c>
      <c r="J79" s="265">
        <v>0</v>
      </c>
      <c r="K79" s="265">
        <v>0</v>
      </c>
      <c r="L79" s="265">
        <v>0</v>
      </c>
      <c r="M79" s="265">
        <v>0</v>
      </c>
      <c r="N79" s="265">
        <v>0</v>
      </c>
      <c r="O79" s="265">
        <v>0</v>
      </c>
      <c r="P79" s="266">
        <f t="shared" si="6"/>
        <v>0</v>
      </c>
      <c r="Q79" s="265">
        <f t="shared" si="7"/>
        <v>0</v>
      </c>
      <c r="R79" s="265">
        <v>0</v>
      </c>
      <c r="S79" s="265">
        <v>0</v>
      </c>
      <c r="T79" s="265">
        <v>0</v>
      </c>
      <c r="U79" s="265">
        <v>0</v>
      </c>
      <c r="V79" s="265">
        <v>0</v>
      </c>
      <c r="W79" s="265">
        <v>0</v>
      </c>
      <c r="X79" s="264">
        <f t="shared" si="8"/>
        <v>0</v>
      </c>
      <c r="Y79" s="265">
        <f t="shared" si="9"/>
        <v>0</v>
      </c>
      <c r="Z79" s="267">
        <f t="shared" si="10"/>
        <v>0</v>
      </c>
      <c r="AA79" s="267">
        <f t="shared" si="11"/>
        <v>0</v>
      </c>
    </row>
    <row r="80" spans="1:27" ht="25.5">
      <c r="A80" s="2"/>
      <c r="B80" s="462"/>
      <c r="C80" s="464"/>
      <c r="D80" s="174"/>
      <c r="E80" s="432"/>
      <c r="F80" s="147" t="s">
        <v>175</v>
      </c>
      <c r="G80" s="157"/>
      <c r="H80" s="266">
        <v>0</v>
      </c>
      <c r="I80" s="265">
        <v>0</v>
      </c>
      <c r="J80" s="265">
        <v>0</v>
      </c>
      <c r="K80" s="265">
        <v>0</v>
      </c>
      <c r="L80" s="266">
        <v>0</v>
      </c>
      <c r="M80" s="265">
        <v>0</v>
      </c>
      <c r="N80" s="265">
        <v>0</v>
      </c>
      <c r="O80" s="265">
        <v>0</v>
      </c>
      <c r="P80" s="266">
        <f t="shared" si="6"/>
        <v>0</v>
      </c>
      <c r="Q80" s="265">
        <f t="shared" si="7"/>
        <v>0</v>
      </c>
      <c r="R80" s="266">
        <v>0</v>
      </c>
      <c r="S80" s="265">
        <v>0</v>
      </c>
      <c r="T80" s="265">
        <v>0</v>
      </c>
      <c r="U80" s="265">
        <v>0</v>
      </c>
      <c r="V80" s="265">
        <v>0</v>
      </c>
      <c r="W80" s="265">
        <v>0</v>
      </c>
      <c r="X80" s="264">
        <f t="shared" si="8"/>
        <v>0</v>
      </c>
      <c r="Y80" s="265">
        <f t="shared" si="9"/>
        <v>0</v>
      </c>
      <c r="Z80" s="267">
        <f t="shared" si="10"/>
        <v>0</v>
      </c>
      <c r="AA80" s="267">
        <f t="shared" si="11"/>
        <v>0</v>
      </c>
    </row>
    <row r="81" spans="1:27" ht="20.25">
      <c r="A81" s="2"/>
      <c r="B81" s="462"/>
      <c r="C81" s="464"/>
      <c r="D81" s="174"/>
      <c r="E81" s="432"/>
      <c r="F81" s="147" t="s">
        <v>176</v>
      </c>
      <c r="G81" s="145"/>
      <c r="H81" s="265">
        <v>0</v>
      </c>
      <c r="I81" s="265">
        <v>0</v>
      </c>
      <c r="J81" s="265">
        <v>0</v>
      </c>
      <c r="K81" s="265">
        <v>0</v>
      </c>
      <c r="L81" s="265">
        <v>0</v>
      </c>
      <c r="M81" s="265">
        <v>0</v>
      </c>
      <c r="N81" s="265">
        <v>0</v>
      </c>
      <c r="O81" s="265">
        <v>0</v>
      </c>
      <c r="P81" s="266">
        <f t="shared" si="6"/>
        <v>0</v>
      </c>
      <c r="Q81" s="265">
        <f t="shared" si="7"/>
        <v>0</v>
      </c>
      <c r="R81" s="265">
        <v>0</v>
      </c>
      <c r="S81" s="265">
        <v>0</v>
      </c>
      <c r="T81" s="265">
        <v>0</v>
      </c>
      <c r="U81" s="265">
        <v>0</v>
      </c>
      <c r="V81" s="265">
        <v>0</v>
      </c>
      <c r="W81" s="265">
        <v>0</v>
      </c>
      <c r="X81" s="264">
        <f t="shared" si="8"/>
        <v>0</v>
      </c>
      <c r="Y81" s="265">
        <f t="shared" si="9"/>
        <v>0</v>
      </c>
      <c r="Z81" s="267">
        <f t="shared" si="10"/>
        <v>0</v>
      </c>
      <c r="AA81" s="267">
        <f t="shared" si="11"/>
        <v>0</v>
      </c>
    </row>
    <row r="82" spans="1:27" ht="20.25">
      <c r="A82" s="2"/>
      <c r="B82" s="462"/>
      <c r="C82" s="464"/>
      <c r="D82" s="174"/>
      <c r="E82" s="432"/>
      <c r="F82" s="147" t="s">
        <v>177</v>
      </c>
      <c r="G82" s="145"/>
      <c r="H82" s="265">
        <v>0</v>
      </c>
      <c r="I82" s="265">
        <v>0</v>
      </c>
      <c r="J82" s="265">
        <v>0</v>
      </c>
      <c r="K82" s="265">
        <v>0</v>
      </c>
      <c r="L82" s="265">
        <v>0</v>
      </c>
      <c r="M82" s="265">
        <v>0</v>
      </c>
      <c r="N82" s="265">
        <v>0</v>
      </c>
      <c r="O82" s="265">
        <v>0</v>
      </c>
      <c r="P82" s="266">
        <f t="shared" si="6"/>
        <v>0</v>
      </c>
      <c r="Q82" s="265">
        <f t="shared" si="7"/>
        <v>0</v>
      </c>
      <c r="R82" s="265">
        <v>0</v>
      </c>
      <c r="S82" s="265">
        <v>0</v>
      </c>
      <c r="T82" s="265">
        <v>0</v>
      </c>
      <c r="U82" s="265">
        <v>0</v>
      </c>
      <c r="V82" s="265">
        <v>0</v>
      </c>
      <c r="W82" s="265">
        <v>0</v>
      </c>
      <c r="X82" s="264">
        <f t="shared" si="8"/>
        <v>0</v>
      </c>
      <c r="Y82" s="265">
        <f t="shared" si="9"/>
        <v>0</v>
      </c>
      <c r="Z82" s="267">
        <f t="shared" si="10"/>
        <v>0</v>
      </c>
      <c r="AA82" s="267">
        <f t="shared" si="11"/>
        <v>0</v>
      </c>
    </row>
    <row r="83" spans="1:27" ht="20.25">
      <c r="A83" s="2"/>
      <c r="B83" s="462"/>
      <c r="C83" s="464"/>
      <c r="D83" s="174"/>
      <c r="E83" s="432"/>
      <c r="F83" s="163" t="s">
        <v>178</v>
      </c>
      <c r="G83" s="156"/>
      <c r="H83" s="265">
        <v>9</v>
      </c>
      <c r="I83" s="265">
        <v>69</v>
      </c>
      <c r="J83" s="265">
        <v>0</v>
      </c>
      <c r="K83" s="265">
        <v>0</v>
      </c>
      <c r="L83" s="265">
        <v>3</v>
      </c>
      <c r="M83" s="265">
        <v>7</v>
      </c>
      <c r="N83" s="265">
        <v>9</v>
      </c>
      <c r="O83" s="265">
        <v>69</v>
      </c>
      <c r="P83" s="266">
        <f t="shared" si="6"/>
        <v>12</v>
      </c>
      <c r="Q83" s="265">
        <f t="shared" si="7"/>
        <v>76</v>
      </c>
      <c r="R83" s="265">
        <v>8</v>
      </c>
      <c r="S83" s="265">
        <v>45</v>
      </c>
      <c r="T83" s="265">
        <v>4</v>
      </c>
      <c r="U83" s="265">
        <v>31</v>
      </c>
      <c r="V83" s="265">
        <v>0</v>
      </c>
      <c r="W83" s="265">
        <v>0</v>
      </c>
      <c r="X83" s="264">
        <f t="shared" si="8"/>
        <v>12</v>
      </c>
      <c r="Y83" s="265">
        <f t="shared" si="9"/>
        <v>76</v>
      </c>
      <c r="Z83" s="267">
        <f t="shared" si="10"/>
        <v>0</v>
      </c>
      <c r="AA83" s="267">
        <f t="shared" si="11"/>
        <v>0</v>
      </c>
    </row>
    <row r="84" spans="1:27" ht="22.5" customHeight="1">
      <c r="A84" s="2"/>
      <c r="B84" s="462"/>
      <c r="C84" s="464"/>
      <c r="D84" s="174"/>
      <c r="E84" s="432"/>
      <c r="F84" s="420" t="s">
        <v>179</v>
      </c>
      <c r="G84" s="421"/>
      <c r="H84" s="265">
        <v>0</v>
      </c>
      <c r="I84" s="265">
        <v>0</v>
      </c>
      <c r="J84" s="265">
        <v>0</v>
      </c>
      <c r="K84" s="265">
        <v>0</v>
      </c>
      <c r="L84" s="265">
        <v>0</v>
      </c>
      <c r="M84" s="265">
        <v>0</v>
      </c>
      <c r="N84" s="265">
        <v>0</v>
      </c>
      <c r="O84" s="265">
        <v>0</v>
      </c>
      <c r="P84" s="266">
        <f t="shared" si="6"/>
        <v>0</v>
      </c>
      <c r="Q84" s="265">
        <f t="shared" si="7"/>
        <v>0</v>
      </c>
      <c r="R84" s="265">
        <v>0</v>
      </c>
      <c r="S84" s="265">
        <v>0</v>
      </c>
      <c r="T84" s="265">
        <v>0</v>
      </c>
      <c r="U84" s="265">
        <v>0</v>
      </c>
      <c r="V84" s="265">
        <v>0</v>
      </c>
      <c r="W84" s="265">
        <v>0</v>
      </c>
      <c r="X84" s="264">
        <f t="shared" si="8"/>
        <v>0</v>
      </c>
      <c r="Y84" s="265">
        <f t="shared" si="9"/>
        <v>0</v>
      </c>
      <c r="Z84" s="267">
        <f t="shared" si="10"/>
        <v>0</v>
      </c>
      <c r="AA84" s="267">
        <f t="shared" si="11"/>
        <v>0</v>
      </c>
    </row>
    <row r="85" spans="1:27" ht="21" customHeight="1">
      <c r="A85" s="2"/>
      <c r="B85" s="462"/>
      <c r="C85" s="464"/>
      <c r="D85" s="174"/>
      <c r="E85" s="432"/>
      <c r="F85" s="420" t="s">
        <v>180</v>
      </c>
      <c r="G85" s="421"/>
      <c r="H85" s="265">
        <v>0</v>
      </c>
      <c r="I85" s="265">
        <v>0</v>
      </c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6">
        <f t="shared" si="6"/>
        <v>0</v>
      </c>
      <c r="Q85" s="265">
        <f t="shared" si="7"/>
        <v>0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4">
        <f t="shared" si="8"/>
        <v>0</v>
      </c>
      <c r="Y85" s="265">
        <f t="shared" si="9"/>
        <v>0</v>
      </c>
      <c r="Z85" s="267">
        <f t="shared" si="10"/>
        <v>0</v>
      </c>
      <c r="AA85" s="267">
        <f t="shared" si="11"/>
        <v>0</v>
      </c>
    </row>
    <row r="86" spans="1:27" ht="23.25" customHeight="1">
      <c r="A86" s="2"/>
      <c r="B86" s="462"/>
      <c r="C86" s="464"/>
      <c r="D86" s="174"/>
      <c r="E86" s="432"/>
      <c r="F86" s="147" t="s">
        <v>181</v>
      </c>
      <c r="G86" s="145"/>
      <c r="H86" s="265">
        <v>0</v>
      </c>
      <c r="I86" s="265">
        <v>0</v>
      </c>
      <c r="J86" s="265">
        <v>0</v>
      </c>
      <c r="K86" s="265">
        <v>0</v>
      </c>
      <c r="L86" s="265">
        <v>0</v>
      </c>
      <c r="M86" s="265">
        <v>0</v>
      </c>
      <c r="N86" s="265">
        <v>0</v>
      </c>
      <c r="O86" s="265">
        <v>0</v>
      </c>
      <c r="P86" s="266">
        <f t="shared" si="6"/>
        <v>0</v>
      </c>
      <c r="Q86" s="265">
        <f t="shared" si="7"/>
        <v>0</v>
      </c>
      <c r="R86" s="265">
        <v>0</v>
      </c>
      <c r="S86" s="265">
        <v>0</v>
      </c>
      <c r="T86" s="265">
        <v>0</v>
      </c>
      <c r="U86" s="265">
        <v>0</v>
      </c>
      <c r="V86" s="265">
        <v>0</v>
      </c>
      <c r="W86" s="265">
        <v>0</v>
      </c>
      <c r="X86" s="264">
        <f t="shared" si="8"/>
        <v>0</v>
      </c>
      <c r="Y86" s="265">
        <f t="shared" si="9"/>
        <v>0</v>
      </c>
      <c r="Z86" s="267">
        <f t="shared" si="10"/>
        <v>0</v>
      </c>
      <c r="AA86" s="267">
        <f t="shared" si="11"/>
        <v>0</v>
      </c>
    </row>
    <row r="87" spans="1:27" ht="20.25">
      <c r="A87" s="2"/>
      <c r="B87" s="462"/>
      <c r="C87" s="464"/>
      <c r="D87" s="174"/>
      <c r="E87" s="432"/>
      <c r="F87" s="150" t="s">
        <v>182</v>
      </c>
      <c r="G87" s="145"/>
      <c r="H87" s="265">
        <v>0</v>
      </c>
      <c r="I87" s="265">
        <v>0</v>
      </c>
      <c r="J87" s="265">
        <v>0</v>
      </c>
      <c r="K87" s="265">
        <v>0</v>
      </c>
      <c r="L87" s="265">
        <v>0</v>
      </c>
      <c r="M87" s="265">
        <v>0</v>
      </c>
      <c r="N87" s="265">
        <v>0</v>
      </c>
      <c r="O87" s="265">
        <v>0</v>
      </c>
      <c r="P87" s="266">
        <f t="shared" si="6"/>
        <v>0</v>
      </c>
      <c r="Q87" s="265">
        <f t="shared" si="7"/>
        <v>0</v>
      </c>
      <c r="R87" s="265">
        <v>0</v>
      </c>
      <c r="S87" s="265">
        <v>0</v>
      </c>
      <c r="T87" s="265">
        <v>0</v>
      </c>
      <c r="U87" s="265">
        <v>0</v>
      </c>
      <c r="V87" s="265">
        <v>0</v>
      </c>
      <c r="W87" s="265">
        <v>0</v>
      </c>
      <c r="X87" s="264">
        <f t="shared" si="8"/>
        <v>0</v>
      </c>
      <c r="Y87" s="265">
        <f t="shared" si="9"/>
        <v>0</v>
      </c>
      <c r="Z87" s="267">
        <f t="shared" si="10"/>
        <v>0</v>
      </c>
      <c r="AA87" s="267">
        <f t="shared" si="11"/>
        <v>0</v>
      </c>
    </row>
    <row r="88" spans="1:27" ht="27" customHeight="1">
      <c r="A88" s="2"/>
      <c r="B88" s="462"/>
      <c r="C88" s="465"/>
      <c r="D88" s="165"/>
      <c r="E88" s="180"/>
      <c r="F88" s="181" t="s">
        <v>11</v>
      </c>
      <c r="G88" s="182"/>
      <c r="H88" s="268">
        <f>SUM(H7:H87)</f>
        <v>1466</v>
      </c>
      <c r="I88" s="268">
        <f t="shared" ref="I88:O88" si="12">SUM(I7:I87)</f>
        <v>1687</v>
      </c>
      <c r="J88" s="268">
        <f t="shared" si="12"/>
        <v>320</v>
      </c>
      <c r="K88" s="268">
        <v>149</v>
      </c>
      <c r="L88" s="268">
        <f t="shared" si="12"/>
        <v>213</v>
      </c>
      <c r="M88" s="268">
        <f t="shared" si="12"/>
        <v>406</v>
      </c>
      <c r="N88" s="268">
        <f t="shared" si="12"/>
        <v>1466</v>
      </c>
      <c r="O88" s="268">
        <f t="shared" si="12"/>
        <v>1687</v>
      </c>
      <c r="P88" s="266">
        <f t="shared" si="6"/>
        <v>1679</v>
      </c>
      <c r="Q88" s="265">
        <f t="shared" si="7"/>
        <v>2093</v>
      </c>
      <c r="R88" s="269">
        <f>SUM(R7:R87)</f>
        <v>349</v>
      </c>
      <c r="S88" s="269">
        <f t="shared" ref="S88:W88" si="13">SUM(S7:S87)</f>
        <v>459</v>
      </c>
      <c r="T88" s="269">
        <f t="shared" si="13"/>
        <v>121</v>
      </c>
      <c r="U88" s="269">
        <f t="shared" si="13"/>
        <v>218</v>
      </c>
      <c r="V88" s="269">
        <f t="shared" si="13"/>
        <v>117</v>
      </c>
      <c r="W88" s="269">
        <f t="shared" si="13"/>
        <v>117</v>
      </c>
      <c r="X88" s="264">
        <f t="shared" si="8"/>
        <v>587</v>
      </c>
      <c r="Y88" s="270">
        <f t="shared" si="9"/>
        <v>794</v>
      </c>
      <c r="Z88" s="267">
        <f t="shared" si="10"/>
        <v>1092</v>
      </c>
      <c r="AA88" s="267">
        <f t="shared" si="11"/>
        <v>1299</v>
      </c>
    </row>
    <row r="89" spans="1:27" ht="22.5" customHeight="1">
      <c r="A89" s="2"/>
      <c r="B89" s="143"/>
      <c r="C89" s="438" t="s">
        <v>183</v>
      </c>
      <c r="D89" s="183">
        <v>1</v>
      </c>
      <c r="E89" s="189" t="s">
        <v>184</v>
      </c>
      <c r="F89" s="190"/>
      <c r="G89" s="191"/>
      <c r="H89" s="265">
        <v>0</v>
      </c>
      <c r="I89" s="265">
        <v>0</v>
      </c>
      <c r="J89" s="265">
        <v>0</v>
      </c>
      <c r="K89" s="265">
        <v>0</v>
      </c>
      <c r="L89" s="265">
        <v>0</v>
      </c>
      <c r="M89" s="265">
        <v>0</v>
      </c>
      <c r="N89" s="265">
        <v>0</v>
      </c>
      <c r="O89" s="265">
        <v>0</v>
      </c>
      <c r="P89" s="266">
        <f t="shared" si="6"/>
        <v>0</v>
      </c>
      <c r="Q89" s="265">
        <f t="shared" si="7"/>
        <v>0</v>
      </c>
      <c r="R89" s="265">
        <v>0</v>
      </c>
      <c r="S89" s="265">
        <v>0</v>
      </c>
      <c r="T89" s="265">
        <v>0</v>
      </c>
      <c r="U89" s="265">
        <v>0</v>
      </c>
      <c r="V89" s="265">
        <v>0</v>
      </c>
      <c r="W89" s="265">
        <v>0</v>
      </c>
      <c r="X89" s="264">
        <f t="shared" si="8"/>
        <v>0</v>
      </c>
      <c r="Y89" s="265">
        <f t="shared" si="9"/>
        <v>0</v>
      </c>
      <c r="Z89" s="267">
        <f t="shared" si="10"/>
        <v>0</v>
      </c>
      <c r="AA89" s="267">
        <f t="shared" si="11"/>
        <v>0</v>
      </c>
    </row>
    <row r="90" spans="1:27" ht="17.25" customHeight="1">
      <c r="A90" s="2"/>
      <c r="B90" s="143"/>
      <c r="C90" s="439"/>
      <c r="D90" s="165">
        <v>2</v>
      </c>
      <c r="E90" s="186" t="s">
        <v>185</v>
      </c>
      <c r="F90" s="187"/>
      <c r="G90" s="188"/>
      <c r="H90" s="265">
        <v>0</v>
      </c>
      <c r="I90" s="265">
        <v>0</v>
      </c>
      <c r="J90" s="265">
        <v>0</v>
      </c>
      <c r="K90" s="265">
        <v>0</v>
      </c>
      <c r="L90" s="265">
        <v>0</v>
      </c>
      <c r="M90" s="265">
        <v>0</v>
      </c>
      <c r="N90" s="265">
        <v>0</v>
      </c>
      <c r="O90" s="265">
        <v>0</v>
      </c>
      <c r="P90" s="266">
        <f t="shared" si="6"/>
        <v>0</v>
      </c>
      <c r="Q90" s="265">
        <f t="shared" si="7"/>
        <v>0</v>
      </c>
      <c r="R90" s="265">
        <v>0</v>
      </c>
      <c r="S90" s="265">
        <v>0</v>
      </c>
      <c r="T90" s="265">
        <v>0</v>
      </c>
      <c r="U90" s="265">
        <v>0</v>
      </c>
      <c r="V90" s="265">
        <v>0</v>
      </c>
      <c r="W90" s="265">
        <v>0</v>
      </c>
      <c r="X90" s="264">
        <f t="shared" si="8"/>
        <v>0</v>
      </c>
      <c r="Y90" s="265">
        <f t="shared" si="9"/>
        <v>0</v>
      </c>
      <c r="Z90" s="267">
        <f t="shared" si="10"/>
        <v>0</v>
      </c>
      <c r="AA90" s="267">
        <f t="shared" si="11"/>
        <v>0</v>
      </c>
    </row>
    <row r="91" spans="1:27" ht="21.75" customHeight="1">
      <c r="A91" s="2"/>
      <c r="B91" s="143"/>
      <c r="C91" s="439"/>
      <c r="D91" s="183">
        <v>3</v>
      </c>
      <c r="E91" s="186" t="s">
        <v>186</v>
      </c>
      <c r="F91" s="187"/>
      <c r="G91" s="188"/>
      <c r="H91" s="265">
        <v>2</v>
      </c>
      <c r="I91" s="265">
        <v>3</v>
      </c>
      <c r="J91" s="265">
        <v>0</v>
      </c>
      <c r="K91" s="265">
        <v>0</v>
      </c>
      <c r="L91" s="265">
        <v>1</v>
      </c>
      <c r="M91" s="265">
        <v>1</v>
      </c>
      <c r="N91" s="265">
        <v>2</v>
      </c>
      <c r="O91" s="265">
        <v>3</v>
      </c>
      <c r="P91" s="266">
        <f t="shared" si="6"/>
        <v>3</v>
      </c>
      <c r="Q91" s="265">
        <f t="shared" si="7"/>
        <v>4</v>
      </c>
      <c r="R91" s="265">
        <v>2</v>
      </c>
      <c r="S91" s="265">
        <v>2</v>
      </c>
      <c r="T91" s="265">
        <v>0</v>
      </c>
      <c r="U91" s="265">
        <v>0</v>
      </c>
      <c r="V91" s="265">
        <v>0</v>
      </c>
      <c r="W91" s="265">
        <v>0</v>
      </c>
      <c r="X91" s="264">
        <f t="shared" si="8"/>
        <v>2</v>
      </c>
      <c r="Y91" s="265">
        <f t="shared" si="9"/>
        <v>2</v>
      </c>
      <c r="Z91" s="267">
        <f t="shared" si="10"/>
        <v>1</v>
      </c>
      <c r="AA91" s="267">
        <f t="shared" si="11"/>
        <v>2</v>
      </c>
    </row>
    <row r="92" spans="1:27" ht="24" customHeight="1">
      <c r="A92" s="2"/>
      <c r="B92" s="143"/>
      <c r="C92" s="439"/>
      <c r="D92" s="165">
        <v>4</v>
      </c>
      <c r="E92" s="192" t="s">
        <v>187</v>
      </c>
      <c r="F92" s="193"/>
      <c r="G92" s="194"/>
      <c r="H92" s="265">
        <v>0</v>
      </c>
      <c r="I92" s="265">
        <v>0</v>
      </c>
      <c r="J92" s="265">
        <v>0</v>
      </c>
      <c r="K92" s="265">
        <v>0</v>
      </c>
      <c r="L92" s="265">
        <v>0</v>
      </c>
      <c r="M92" s="265">
        <v>0</v>
      </c>
      <c r="N92" s="265">
        <v>0</v>
      </c>
      <c r="O92" s="265">
        <v>0</v>
      </c>
      <c r="P92" s="266">
        <f t="shared" si="6"/>
        <v>0</v>
      </c>
      <c r="Q92" s="265">
        <f t="shared" si="7"/>
        <v>0</v>
      </c>
      <c r="R92" s="265">
        <v>0</v>
      </c>
      <c r="S92" s="265">
        <v>0</v>
      </c>
      <c r="T92" s="265">
        <v>0</v>
      </c>
      <c r="U92" s="265">
        <v>0</v>
      </c>
      <c r="V92" s="265">
        <v>0</v>
      </c>
      <c r="W92" s="265">
        <v>0</v>
      </c>
      <c r="X92" s="264">
        <f t="shared" si="8"/>
        <v>0</v>
      </c>
      <c r="Y92" s="265">
        <f t="shared" si="9"/>
        <v>0</v>
      </c>
      <c r="Z92" s="267">
        <f t="shared" si="10"/>
        <v>0</v>
      </c>
      <c r="AA92" s="267">
        <f t="shared" si="11"/>
        <v>0</v>
      </c>
    </row>
    <row r="93" spans="1:27" ht="17.25" customHeight="1">
      <c r="A93" s="2"/>
      <c r="B93" s="143"/>
      <c r="C93" s="439"/>
      <c r="D93" s="183">
        <v>5</v>
      </c>
      <c r="E93" s="186" t="s">
        <v>188</v>
      </c>
      <c r="F93" s="187"/>
      <c r="G93" s="188"/>
      <c r="H93" s="265">
        <v>1</v>
      </c>
      <c r="I93" s="265">
        <v>1</v>
      </c>
      <c r="J93" s="265">
        <v>0</v>
      </c>
      <c r="K93" s="265">
        <v>0</v>
      </c>
      <c r="L93" s="265">
        <v>1</v>
      </c>
      <c r="M93" s="265">
        <v>1</v>
      </c>
      <c r="N93" s="265">
        <v>1</v>
      </c>
      <c r="O93" s="265">
        <v>1</v>
      </c>
      <c r="P93" s="266">
        <f t="shared" si="6"/>
        <v>2</v>
      </c>
      <c r="Q93" s="265">
        <f t="shared" si="7"/>
        <v>2</v>
      </c>
      <c r="R93" s="265">
        <v>2</v>
      </c>
      <c r="S93" s="265">
        <v>2</v>
      </c>
      <c r="T93" s="265">
        <v>0</v>
      </c>
      <c r="U93" s="265">
        <v>0</v>
      </c>
      <c r="V93" s="265">
        <v>0</v>
      </c>
      <c r="W93" s="265">
        <v>0</v>
      </c>
      <c r="X93" s="264">
        <f t="shared" si="8"/>
        <v>2</v>
      </c>
      <c r="Y93" s="265">
        <f t="shared" si="9"/>
        <v>2</v>
      </c>
      <c r="Z93" s="267">
        <f t="shared" si="10"/>
        <v>0</v>
      </c>
      <c r="AA93" s="267">
        <f t="shared" si="11"/>
        <v>0</v>
      </c>
    </row>
    <row r="94" spans="1:27" ht="21" customHeight="1">
      <c r="A94" s="2"/>
      <c r="B94" s="143"/>
      <c r="C94" s="439"/>
      <c r="D94" s="165">
        <v>6</v>
      </c>
      <c r="E94" s="192" t="s">
        <v>189</v>
      </c>
      <c r="F94" s="193"/>
      <c r="G94" s="194"/>
      <c r="H94" s="265">
        <v>0</v>
      </c>
      <c r="I94" s="265">
        <v>0</v>
      </c>
      <c r="J94" s="265">
        <v>0</v>
      </c>
      <c r="K94" s="265">
        <v>0</v>
      </c>
      <c r="L94" s="265">
        <v>0</v>
      </c>
      <c r="M94" s="265">
        <v>0</v>
      </c>
      <c r="N94" s="265">
        <v>0</v>
      </c>
      <c r="O94" s="265">
        <v>0</v>
      </c>
      <c r="P94" s="266">
        <f t="shared" si="6"/>
        <v>0</v>
      </c>
      <c r="Q94" s="265">
        <f t="shared" si="7"/>
        <v>0</v>
      </c>
      <c r="R94" s="265">
        <v>0</v>
      </c>
      <c r="S94" s="265">
        <v>0</v>
      </c>
      <c r="T94" s="265">
        <v>0</v>
      </c>
      <c r="U94" s="265">
        <v>0</v>
      </c>
      <c r="V94" s="265">
        <v>0</v>
      </c>
      <c r="W94" s="265">
        <v>0</v>
      </c>
      <c r="X94" s="264">
        <f t="shared" si="8"/>
        <v>0</v>
      </c>
      <c r="Y94" s="265">
        <f t="shared" si="9"/>
        <v>0</v>
      </c>
      <c r="Z94" s="267">
        <f t="shared" si="10"/>
        <v>0</v>
      </c>
      <c r="AA94" s="267">
        <f t="shared" si="11"/>
        <v>0</v>
      </c>
    </row>
    <row r="95" spans="1:27" ht="19.5" customHeight="1">
      <c r="A95" s="2"/>
      <c r="B95" s="143"/>
      <c r="C95" s="439"/>
      <c r="D95" s="183">
        <v>7</v>
      </c>
      <c r="E95" s="186" t="s">
        <v>190</v>
      </c>
      <c r="F95" s="187"/>
      <c r="G95" s="188"/>
      <c r="H95" s="265">
        <v>4</v>
      </c>
      <c r="I95" s="265">
        <v>4</v>
      </c>
      <c r="J95" s="265">
        <v>0</v>
      </c>
      <c r="K95" s="265">
        <v>0</v>
      </c>
      <c r="L95" s="265">
        <v>4</v>
      </c>
      <c r="M95" s="265">
        <v>4</v>
      </c>
      <c r="N95" s="265">
        <v>4</v>
      </c>
      <c r="O95" s="265">
        <v>4</v>
      </c>
      <c r="P95" s="266">
        <f t="shared" si="6"/>
        <v>8</v>
      </c>
      <c r="Q95" s="265">
        <f t="shared" si="7"/>
        <v>8</v>
      </c>
      <c r="R95" s="265">
        <v>7</v>
      </c>
      <c r="S95" s="265">
        <v>7</v>
      </c>
      <c r="T95" s="265">
        <v>1</v>
      </c>
      <c r="U95" s="265">
        <v>1</v>
      </c>
      <c r="V95" s="265">
        <v>0</v>
      </c>
      <c r="W95" s="265">
        <v>0</v>
      </c>
      <c r="X95" s="264">
        <f t="shared" si="8"/>
        <v>8</v>
      </c>
      <c r="Y95" s="265">
        <f t="shared" si="9"/>
        <v>8</v>
      </c>
      <c r="Z95" s="267">
        <f t="shared" si="10"/>
        <v>0</v>
      </c>
      <c r="AA95" s="267">
        <f t="shared" si="11"/>
        <v>0</v>
      </c>
    </row>
    <row r="96" spans="1:27" ht="20.25" customHeight="1">
      <c r="A96" s="2"/>
      <c r="B96" s="143"/>
      <c r="C96" s="439"/>
      <c r="D96" s="165">
        <v>8</v>
      </c>
      <c r="E96" s="192" t="s">
        <v>191</v>
      </c>
      <c r="F96" s="193"/>
      <c r="G96" s="194"/>
      <c r="H96" s="265">
        <v>0</v>
      </c>
      <c r="I96" s="265">
        <v>0</v>
      </c>
      <c r="J96" s="265">
        <v>0</v>
      </c>
      <c r="K96" s="265">
        <v>0</v>
      </c>
      <c r="L96" s="265">
        <v>0</v>
      </c>
      <c r="M96" s="265">
        <v>0</v>
      </c>
      <c r="N96" s="265">
        <v>0</v>
      </c>
      <c r="O96" s="265">
        <v>0</v>
      </c>
      <c r="P96" s="266">
        <f t="shared" si="6"/>
        <v>0</v>
      </c>
      <c r="Q96" s="265">
        <f t="shared" si="7"/>
        <v>0</v>
      </c>
      <c r="R96" s="265">
        <v>0</v>
      </c>
      <c r="S96" s="265">
        <v>0</v>
      </c>
      <c r="T96" s="265">
        <v>0</v>
      </c>
      <c r="U96" s="265">
        <v>0</v>
      </c>
      <c r="V96" s="265">
        <v>0</v>
      </c>
      <c r="W96" s="265">
        <v>0</v>
      </c>
      <c r="X96" s="264">
        <f t="shared" si="8"/>
        <v>0</v>
      </c>
      <c r="Y96" s="265">
        <f t="shared" si="9"/>
        <v>0</v>
      </c>
      <c r="Z96" s="267">
        <f t="shared" si="10"/>
        <v>0</v>
      </c>
      <c r="AA96" s="267">
        <f t="shared" si="11"/>
        <v>0</v>
      </c>
    </row>
    <row r="97" spans="1:27" ht="22.5" customHeight="1">
      <c r="A97" s="2"/>
      <c r="B97" s="143"/>
      <c r="C97" s="439"/>
      <c r="D97" s="183">
        <v>9</v>
      </c>
      <c r="E97" s="186" t="s">
        <v>192</v>
      </c>
      <c r="F97" s="187"/>
      <c r="G97" s="188"/>
      <c r="H97" s="265">
        <v>1</v>
      </c>
      <c r="I97" s="265">
        <v>1</v>
      </c>
      <c r="J97" s="265">
        <v>0</v>
      </c>
      <c r="K97" s="265">
        <v>0</v>
      </c>
      <c r="L97" s="265">
        <v>0</v>
      </c>
      <c r="M97" s="265">
        <v>0</v>
      </c>
      <c r="N97" s="265">
        <v>1</v>
      </c>
      <c r="O97" s="265">
        <v>1</v>
      </c>
      <c r="P97" s="266">
        <f t="shared" si="6"/>
        <v>1</v>
      </c>
      <c r="Q97" s="265">
        <f t="shared" si="7"/>
        <v>1</v>
      </c>
      <c r="R97" s="265">
        <v>1</v>
      </c>
      <c r="S97" s="265">
        <v>1</v>
      </c>
      <c r="T97" s="265">
        <v>0</v>
      </c>
      <c r="U97" s="265">
        <v>0</v>
      </c>
      <c r="V97" s="265">
        <v>0</v>
      </c>
      <c r="W97" s="265">
        <v>0</v>
      </c>
      <c r="X97" s="264">
        <f t="shared" si="8"/>
        <v>1</v>
      </c>
      <c r="Y97" s="265">
        <f t="shared" si="9"/>
        <v>1</v>
      </c>
      <c r="Z97" s="267">
        <f t="shared" si="10"/>
        <v>0</v>
      </c>
      <c r="AA97" s="267">
        <f t="shared" si="11"/>
        <v>0</v>
      </c>
    </row>
    <row r="98" spans="1:27" ht="18.75" customHeight="1">
      <c r="A98" s="2"/>
      <c r="B98" s="143"/>
      <c r="C98" s="439"/>
      <c r="D98" s="165">
        <v>10</v>
      </c>
      <c r="E98" s="192" t="s">
        <v>193</v>
      </c>
      <c r="F98" s="193"/>
      <c r="G98" s="194"/>
      <c r="H98" s="265">
        <v>0</v>
      </c>
      <c r="I98" s="265">
        <v>0</v>
      </c>
      <c r="J98" s="265">
        <v>0</v>
      </c>
      <c r="K98" s="265">
        <v>0</v>
      </c>
      <c r="L98" s="265">
        <v>0</v>
      </c>
      <c r="M98" s="265">
        <v>0</v>
      </c>
      <c r="N98" s="265">
        <v>0</v>
      </c>
      <c r="O98" s="265">
        <v>0</v>
      </c>
      <c r="P98" s="266">
        <f t="shared" si="6"/>
        <v>0</v>
      </c>
      <c r="Q98" s="265">
        <f t="shared" si="7"/>
        <v>0</v>
      </c>
      <c r="R98" s="265">
        <v>0</v>
      </c>
      <c r="S98" s="265">
        <v>0</v>
      </c>
      <c r="T98" s="265">
        <v>0</v>
      </c>
      <c r="U98" s="265">
        <v>0</v>
      </c>
      <c r="V98" s="265">
        <v>0</v>
      </c>
      <c r="W98" s="265">
        <v>0</v>
      </c>
      <c r="X98" s="264">
        <f t="shared" si="8"/>
        <v>0</v>
      </c>
      <c r="Y98" s="265">
        <f t="shared" si="9"/>
        <v>0</v>
      </c>
      <c r="Z98" s="267">
        <f t="shared" si="10"/>
        <v>0</v>
      </c>
      <c r="AA98" s="267">
        <f t="shared" si="11"/>
        <v>0</v>
      </c>
    </row>
    <row r="99" spans="1:27" ht="24" customHeight="1">
      <c r="A99" s="2"/>
      <c r="B99" s="143"/>
      <c r="C99" s="439"/>
      <c r="D99" s="183">
        <v>11</v>
      </c>
      <c r="E99" s="186" t="s">
        <v>194</v>
      </c>
      <c r="F99" s="187"/>
      <c r="G99" s="188"/>
      <c r="H99" s="265">
        <v>0</v>
      </c>
      <c r="I99" s="265">
        <v>0</v>
      </c>
      <c r="J99" s="265">
        <v>0</v>
      </c>
      <c r="K99" s="265">
        <v>0</v>
      </c>
      <c r="L99" s="265">
        <v>0</v>
      </c>
      <c r="M99" s="265">
        <v>0</v>
      </c>
      <c r="N99" s="265">
        <v>0</v>
      </c>
      <c r="O99" s="265">
        <v>0</v>
      </c>
      <c r="P99" s="266">
        <f t="shared" si="6"/>
        <v>0</v>
      </c>
      <c r="Q99" s="265">
        <f t="shared" si="7"/>
        <v>0</v>
      </c>
      <c r="R99" s="265">
        <v>0</v>
      </c>
      <c r="S99" s="265">
        <v>0</v>
      </c>
      <c r="T99" s="265">
        <v>0</v>
      </c>
      <c r="U99" s="265">
        <v>0</v>
      </c>
      <c r="V99" s="265">
        <v>0</v>
      </c>
      <c r="W99" s="265">
        <v>0</v>
      </c>
      <c r="X99" s="264">
        <f t="shared" si="8"/>
        <v>0</v>
      </c>
      <c r="Y99" s="265">
        <f t="shared" si="9"/>
        <v>0</v>
      </c>
      <c r="Z99" s="267">
        <f t="shared" si="10"/>
        <v>0</v>
      </c>
      <c r="AA99" s="267">
        <f t="shared" si="11"/>
        <v>0</v>
      </c>
    </row>
    <row r="100" spans="1:27" ht="22.5" customHeight="1">
      <c r="A100" s="2"/>
      <c r="B100" s="143"/>
      <c r="C100" s="439"/>
      <c r="D100" s="165">
        <v>12</v>
      </c>
      <c r="E100" s="186" t="s">
        <v>195</v>
      </c>
      <c r="F100" s="187"/>
      <c r="G100" s="188"/>
      <c r="H100" s="265">
        <v>0</v>
      </c>
      <c r="I100" s="265">
        <v>0</v>
      </c>
      <c r="J100" s="265">
        <v>0</v>
      </c>
      <c r="K100" s="265">
        <v>0</v>
      </c>
      <c r="L100" s="265">
        <v>0</v>
      </c>
      <c r="M100" s="265">
        <v>0</v>
      </c>
      <c r="N100" s="265">
        <v>0</v>
      </c>
      <c r="O100" s="265">
        <v>0</v>
      </c>
      <c r="P100" s="266">
        <f t="shared" si="6"/>
        <v>0</v>
      </c>
      <c r="Q100" s="265">
        <f t="shared" si="7"/>
        <v>0</v>
      </c>
      <c r="R100" s="265">
        <v>0</v>
      </c>
      <c r="S100" s="265">
        <v>0</v>
      </c>
      <c r="T100" s="265">
        <v>0</v>
      </c>
      <c r="U100" s="265">
        <v>0</v>
      </c>
      <c r="V100" s="265">
        <v>0</v>
      </c>
      <c r="W100" s="265">
        <v>0</v>
      </c>
      <c r="X100" s="264">
        <f t="shared" si="8"/>
        <v>0</v>
      </c>
      <c r="Y100" s="265">
        <f t="shared" si="9"/>
        <v>0</v>
      </c>
      <c r="Z100" s="267">
        <f t="shared" si="10"/>
        <v>0</v>
      </c>
      <c r="AA100" s="267">
        <f t="shared" si="11"/>
        <v>0</v>
      </c>
    </row>
    <row r="101" spans="1:27" ht="23.25" customHeight="1">
      <c r="A101" s="2"/>
      <c r="B101" s="143"/>
      <c r="C101" s="439"/>
      <c r="D101" s="183">
        <v>13</v>
      </c>
      <c r="E101" s="186" t="s">
        <v>196</v>
      </c>
      <c r="F101" s="187"/>
      <c r="G101" s="188"/>
      <c r="H101" s="265">
        <v>1</v>
      </c>
      <c r="I101" s="265">
        <v>1</v>
      </c>
      <c r="J101" s="265">
        <v>0</v>
      </c>
      <c r="K101" s="265">
        <v>0</v>
      </c>
      <c r="L101" s="265">
        <v>0</v>
      </c>
      <c r="M101" s="265">
        <v>0</v>
      </c>
      <c r="N101" s="265">
        <v>1</v>
      </c>
      <c r="O101" s="265">
        <v>1</v>
      </c>
      <c r="P101" s="266">
        <f t="shared" si="6"/>
        <v>1</v>
      </c>
      <c r="Q101" s="265">
        <f t="shared" si="7"/>
        <v>1</v>
      </c>
      <c r="R101" s="265">
        <v>1</v>
      </c>
      <c r="S101" s="265">
        <v>1</v>
      </c>
      <c r="T101" s="265">
        <v>0</v>
      </c>
      <c r="U101" s="265">
        <v>0</v>
      </c>
      <c r="V101" s="265">
        <v>0</v>
      </c>
      <c r="W101" s="265">
        <v>0</v>
      </c>
      <c r="X101" s="264">
        <f t="shared" si="8"/>
        <v>1</v>
      </c>
      <c r="Y101" s="265">
        <f t="shared" si="9"/>
        <v>1</v>
      </c>
      <c r="Z101" s="267">
        <f t="shared" si="10"/>
        <v>0</v>
      </c>
      <c r="AA101" s="267">
        <f t="shared" si="11"/>
        <v>0</v>
      </c>
    </row>
    <row r="102" spans="1:27" ht="22.5" customHeight="1">
      <c r="A102" s="2"/>
      <c r="B102" s="143"/>
      <c r="C102" s="439"/>
      <c r="D102" s="165">
        <v>14</v>
      </c>
      <c r="E102" s="186" t="s">
        <v>197</v>
      </c>
      <c r="F102" s="187"/>
      <c r="G102" s="188"/>
      <c r="H102" s="265">
        <v>1</v>
      </c>
      <c r="I102" s="265">
        <v>4</v>
      </c>
      <c r="J102" s="265">
        <v>0</v>
      </c>
      <c r="K102" s="265">
        <v>0</v>
      </c>
      <c r="L102" s="265">
        <v>0</v>
      </c>
      <c r="M102" s="265">
        <v>0</v>
      </c>
      <c r="N102" s="265">
        <v>1</v>
      </c>
      <c r="O102" s="265">
        <v>4</v>
      </c>
      <c r="P102" s="266">
        <f t="shared" si="6"/>
        <v>1</v>
      </c>
      <c r="Q102" s="265">
        <f t="shared" si="7"/>
        <v>4</v>
      </c>
      <c r="R102" s="265">
        <v>0</v>
      </c>
      <c r="S102" s="265">
        <v>0</v>
      </c>
      <c r="T102" s="265">
        <v>0</v>
      </c>
      <c r="U102" s="265">
        <v>0</v>
      </c>
      <c r="V102" s="265">
        <v>0</v>
      </c>
      <c r="W102" s="265">
        <v>0</v>
      </c>
      <c r="X102" s="264">
        <f t="shared" si="8"/>
        <v>0</v>
      </c>
      <c r="Y102" s="265">
        <f t="shared" si="9"/>
        <v>0</v>
      </c>
      <c r="Z102" s="267">
        <f t="shared" si="10"/>
        <v>1</v>
      </c>
      <c r="AA102" s="267">
        <f t="shared" si="11"/>
        <v>4</v>
      </c>
    </row>
    <row r="103" spans="1:27" ht="17.25" customHeight="1">
      <c r="A103" s="2"/>
      <c r="B103" s="143"/>
      <c r="C103" s="439"/>
      <c r="D103" s="183">
        <v>15</v>
      </c>
      <c r="E103" s="186" t="s">
        <v>198</v>
      </c>
      <c r="F103" s="187"/>
      <c r="G103" s="188"/>
      <c r="H103" s="265">
        <v>2</v>
      </c>
      <c r="I103" s="265">
        <v>6</v>
      </c>
      <c r="J103" s="265">
        <v>0</v>
      </c>
      <c r="K103" s="265">
        <v>0</v>
      </c>
      <c r="L103" s="265">
        <v>4</v>
      </c>
      <c r="M103" s="265">
        <v>17</v>
      </c>
      <c r="N103" s="265">
        <v>2</v>
      </c>
      <c r="O103" s="265">
        <v>6</v>
      </c>
      <c r="P103" s="266">
        <f t="shared" si="6"/>
        <v>6</v>
      </c>
      <c r="Q103" s="265">
        <f t="shared" si="7"/>
        <v>23</v>
      </c>
      <c r="R103" s="265">
        <v>5</v>
      </c>
      <c r="S103" s="265">
        <v>20</v>
      </c>
      <c r="T103" s="265">
        <v>0</v>
      </c>
      <c r="U103" s="265">
        <v>0</v>
      </c>
      <c r="V103" s="265">
        <v>0</v>
      </c>
      <c r="W103" s="265">
        <v>0</v>
      </c>
      <c r="X103" s="264">
        <f t="shared" si="8"/>
        <v>5</v>
      </c>
      <c r="Y103" s="265">
        <f t="shared" si="9"/>
        <v>20</v>
      </c>
      <c r="Z103" s="267">
        <f t="shared" si="10"/>
        <v>1</v>
      </c>
      <c r="AA103" s="267">
        <f t="shared" si="11"/>
        <v>3</v>
      </c>
    </row>
    <row r="104" spans="1:27" ht="21" customHeight="1">
      <c r="A104" s="2"/>
      <c r="B104" s="143"/>
      <c r="C104" s="439"/>
      <c r="D104" s="165">
        <v>16</v>
      </c>
      <c r="E104" s="189" t="s">
        <v>199</v>
      </c>
      <c r="F104" s="190"/>
      <c r="G104" s="191"/>
      <c r="H104" s="265">
        <v>0</v>
      </c>
      <c r="I104" s="265">
        <v>0</v>
      </c>
      <c r="J104" s="265">
        <v>0</v>
      </c>
      <c r="K104" s="265">
        <v>0</v>
      </c>
      <c r="L104" s="265">
        <v>0</v>
      </c>
      <c r="M104" s="265">
        <v>0</v>
      </c>
      <c r="N104" s="265">
        <v>0</v>
      </c>
      <c r="O104" s="265">
        <v>0</v>
      </c>
      <c r="P104" s="266">
        <f t="shared" si="6"/>
        <v>0</v>
      </c>
      <c r="Q104" s="265">
        <f t="shared" si="7"/>
        <v>0</v>
      </c>
      <c r="R104" s="265">
        <v>0</v>
      </c>
      <c r="S104" s="265">
        <v>0</v>
      </c>
      <c r="T104" s="265">
        <v>0</v>
      </c>
      <c r="U104" s="265">
        <v>0</v>
      </c>
      <c r="V104" s="265">
        <v>0</v>
      </c>
      <c r="W104" s="265">
        <v>0</v>
      </c>
      <c r="X104" s="264">
        <f t="shared" si="8"/>
        <v>0</v>
      </c>
      <c r="Y104" s="265">
        <f t="shared" si="9"/>
        <v>0</v>
      </c>
      <c r="Z104" s="267">
        <f t="shared" si="10"/>
        <v>0</v>
      </c>
      <c r="AA104" s="267">
        <f t="shared" si="11"/>
        <v>0</v>
      </c>
    </row>
    <row r="105" spans="1:27" ht="21" customHeight="1">
      <c r="A105" s="2"/>
      <c r="B105" s="143"/>
      <c r="C105" s="439"/>
      <c r="D105" s="183">
        <v>17</v>
      </c>
      <c r="E105" s="186" t="s">
        <v>200</v>
      </c>
      <c r="F105" s="187"/>
      <c r="G105" s="188"/>
      <c r="H105" s="265">
        <v>0</v>
      </c>
      <c r="I105" s="265">
        <v>0</v>
      </c>
      <c r="J105" s="265">
        <v>0</v>
      </c>
      <c r="K105" s="265">
        <v>0</v>
      </c>
      <c r="L105" s="265">
        <v>0</v>
      </c>
      <c r="M105" s="265">
        <v>0</v>
      </c>
      <c r="N105" s="265">
        <v>0</v>
      </c>
      <c r="O105" s="265">
        <v>0</v>
      </c>
      <c r="P105" s="266">
        <f t="shared" si="6"/>
        <v>0</v>
      </c>
      <c r="Q105" s="265">
        <f t="shared" si="7"/>
        <v>0</v>
      </c>
      <c r="R105" s="265">
        <v>0</v>
      </c>
      <c r="S105" s="265">
        <v>0</v>
      </c>
      <c r="T105" s="265">
        <v>0</v>
      </c>
      <c r="U105" s="265">
        <v>0</v>
      </c>
      <c r="V105" s="265">
        <v>0</v>
      </c>
      <c r="W105" s="265">
        <v>0</v>
      </c>
      <c r="X105" s="264">
        <f t="shared" si="8"/>
        <v>0</v>
      </c>
      <c r="Y105" s="265">
        <f t="shared" si="9"/>
        <v>0</v>
      </c>
      <c r="Z105" s="267">
        <f t="shared" si="10"/>
        <v>0</v>
      </c>
      <c r="AA105" s="267">
        <f t="shared" si="11"/>
        <v>0</v>
      </c>
    </row>
    <row r="106" spans="1:27" ht="18.75" customHeight="1">
      <c r="A106" s="2"/>
      <c r="B106" s="143"/>
      <c r="C106" s="439"/>
      <c r="D106" s="165">
        <v>18</v>
      </c>
      <c r="E106" s="186" t="s">
        <v>201</v>
      </c>
      <c r="F106" s="187"/>
      <c r="G106" s="188"/>
      <c r="H106" s="265">
        <v>0</v>
      </c>
      <c r="I106" s="265">
        <v>0</v>
      </c>
      <c r="J106" s="265">
        <v>0</v>
      </c>
      <c r="K106" s="265">
        <v>0</v>
      </c>
      <c r="L106" s="265">
        <v>0</v>
      </c>
      <c r="M106" s="265">
        <v>0</v>
      </c>
      <c r="N106" s="265">
        <v>0</v>
      </c>
      <c r="O106" s="265">
        <v>0</v>
      </c>
      <c r="P106" s="266">
        <f t="shared" si="6"/>
        <v>0</v>
      </c>
      <c r="Q106" s="265">
        <f t="shared" si="7"/>
        <v>0</v>
      </c>
      <c r="R106" s="265">
        <v>0</v>
      </c>
      <c r="S106" s="265">
        <v>0</v>
      </c>
      <c r="T106" s="265">
        <v>0</v>
      </c>
      <c r="U106" s="265">
        <v>0</v>
      </c>
      <c r="V106" s="265">
        <v>0</v>
      </c>
      <c r="W106" s="265">
        <v>0</v>
      </c>
      <c r="X106" s="264">
        <f t="shared" si="8"/>
        <v>0</v>
      </c>
      <c r="Y106" s="265">
        <f t="shared" si="9"/>
        <v>0</v>
      </c>
      <c r="Z106" s="267">
        <f t="shared" si="10"/>
        <v>0</v>
      </c>
      <c r="AA106" s="267">
        <f t="shared" si="11"/>
        <v>0</v>
      </c>
    </row>
    <row r="107" spans="1:27" ht="24" customHeight="1">
      <c r="A107" s="2"/>
      <c r="B107" s="143"/>
      <c r="C107" s="439"/>
      <c r="D107" s="183">
        <v>19</v>
      </c>
      <c r="E107" s="195" t="s">
        <v>202</v>
      </c>
      <c r="F107" s="196"/>
      <c r="G107" s="197"/>
      <c r="H107" s="265">
        <v>0</v>
      </c>
      <c r="I107" s="265">
        <v>0</v>
      </c>
      <c r="J107" s="265">
        <v>0</v>
      </c>
      <c r="K107" s="265">
        <v>0</v>
      </c>
      <c r="L107" s="265">
        <v>0</v>
      </c>
      <c r="M107" s="265">
        <v>0</v>
      </c>
      <c r="N107" s="265">
        <v>0</v>
      </c>
      <c r="O107" s="265">
        <v>0</v>
      </c>
      <c r="P107" s="266">
        <f t="shared" si="6"/>
        <v>0</v>
      </c>
      <c r="Q107" s="265">
        <f t="shared" si="7"/>
        <v>0</v>
      </c>
      <c r="R107" s="265">
        <v>0</v>
      </c>
      <c r="S107" s="265">
        <v>0</v>
      </c>
      <c r="T107" s="265">
        <v>0</v>
      </c>
      <c r="U107" s="265">
        <v>0</v>
      </c>
      <c r="V107" s="265">
        <v>0</v>
      </c>
      <c r="W107" s="265">
        <v>0</v>
      </c>
      <c r="X107" s="264">
        <f t="shared" si="8"/>
        <v>0</v>
      </c>
      <c r="Y107" s="265">
        <f t="shared" si="9"/>
        <v>0</v>
      </c>
      <c r="Z107" s="267">
        <f t="shared" si="10"/>
        <v>0</v>
      </c>
      <c r="AA107" s="267">
        <f t="shared" si="11"/>
        <v>0</v>
      </c>
    </row>
    <row r="108" spans="1:27" ht="23.25" customHeight="1">
      <c r="A108" s="2"/>
      <c r="B108" s="143"/>
      <c r="C108" s="439"/>
      <c r="D108" s="165">
        <v>20</v>
      </c>
      <c r="E108" s="186" t="s">
        <v>203</v>
      </c>
      <c r="F108" s="187"/>
      <c r="G108" s="188"/>
      <c r="H108" s="265">
        <v>0</v>
      </c>
      <c r="I108" s="265">
        <v>0</v>
      </c>
      <c r="J108" s="265">
        <v>0</v>
      </c>
      <c r="K108" s="265">
        <v>0</v>
      </c>
      <c r="L108" s="265">
        <v>0</v>
      </c>
      <c r="M108" s="265">
        <v>0</v>
      </c>
      <c r="N108" s="265">
        <v>0</v>
      </c>
      <c r="O108" s="265">
        <v>0</v>
      </c>
      <c r="P108" s="266">
        <f t="shared" si="6"/>
        <v>0</v>
      </c>
      <c r="Q108" s="265">
        <f t="shared" si="7"/>
        <v>0</v>
      </c>
      <c r="R108" s="265">
        <v>0</v>
      </c>
      <c r="S108" s="265">
        <v>0</v>
      </c>
      <c r="T108" s="265">
        <v>0</v>
      </c>
      <c r="U108" s="265">
        <v>0</v>
      </c>
      <c r="V108" s="265">
        <v>0</v>
      </c>
      <c r="W108" s="265">
        <v>0</v>
      </c>
      <c r="X108" s="264">
        <f t="shared" si="8"/>
        <v>0</v>
      </c>
      <c r="Y108" s="265">
        <f t="shared" si="9"/>
        <v>0</v>
      </c>
      <c r="Z108" s="267">
        <f t="shared" si="10"/>
        <v>0</v>
      </c>
      <c r="AA108" s="267">
        <f t="shared" si="11"/>
        <v>0</v>
      </c>
    </row>
    <row r="109" spans="1:27" ht="20.25">
      <c r="A109" s="2"/>
      <c r="B109" s="143"/>
      <c r="C109" s="439"/>
      <c r="D109" s="183">
        <v>21</v>
      </c>
      <c r="E109" s="198" t="s">
        <v>17</v>
      </c>
      <c r="F109" s="199"/>
      <c r="G109" s="188"/>
      <c r="H109" s="265">
        <v>3</v>
      </c>
      <c r="I109" s="265">
        <v>3</v>
      </c>
      <c r="J109" s="265">
        <v>0</v>
      </c>
      <c r="K109" s="265">
        <v>0</v>
      </c>
      <c r="L109" s="265">
        <v>3</v>
      </c>
      <c r="M109" s="265">
        <v>3</v>
      </c>
      <c r="N109" s="265">
        <v>3</v>
      </c>
      <c r="O109" s="265">
        <v>3</v>
      </c>
      <c r="P109" s="266">
        <f t="shared" si="6"/>
        <v>6</v>
      </c>
      <c r="Q109" s="265">
        <f t="shared" si="7"/>
        <v>6</v>
      </c>
      <c r="R109" s="265">
        <v>3</v>
      </c>
      <c r="S109" s="265">
        <v>3</v>
      </c>
      <c r="T109" s="265">
        <v>0</v>
      </c>
      <c r="U109" s="265">
        <v>0</v>
      </c>
      <c r="V109" s="265">
        <v>0</v>
      </c>
      <c r="W109" s="265">
        <v>0</v>
      </c>
      <c r="X109" s="264">
        <f t="shared" si="8"/>
        <v>3</v>
      </c>
      <c r="Y109" s="265">
        <f t="shared" si="9"/>
        <v>3</v>
      </c>
      <c r="Z109" s="267">
        <f t="shared" si="10"/>
        <v>3</v>
      </c>
      <c r="AA109" s="267">
        <f t="shared" si="11"/>
        <v>3</v>
      </c>
    </row>
    <row r="110" spans="1:27" ht="20.25">
      <c r="A110" s="2"/>
      <c r="B110" s="143"/>
      <c r="C110" s="439"/>
      <c r="D110" s="167"/>
      <c r="E110" s="200"/>
      <c r="F110" s="201" t="s">
        <v>11</v>
      </c>
      <c r="G110" s="202"/>
      <c r="H110" s="268">
        <f>SUM(H89:H109)</f>
        <v>15</v>
      </c>
      <c r="I110" s="268">
        <f t="shared" ref="I110:T110" si="14">SUM(I89:I109)</f>
        <v>23</v>
      </c>
      <c r="J110" s="268">
        <f t="shared" si="14"/>
        <v>0</v>
      </c>
      <c r="K110" s="268">
        <f t="shared" si="14"/>
        <v>0</v>
      </c>
      <c r="L110" s="268">
        <f t="shared" si="14"/>
        <v>13</v>
      </c>
      <c r="M110" s="268">
        <f t="shared" si="14"/>
        <v>26</v>
      </c>
      <c r="N110" s="268">
        <f t="shared" si="14"/>
        <v>15</v>
      </c>
      <c r="O110" s="268">
        <f t="shared" si="14"/>
        <v>23</v>
      </c>
      <c r="P110" s="268">
        <f t="shared" si="14"/>
        <v>28</v>
      </c>
      <c r="Q110" s="268">
        <f t="shared" si="14"/>
        <v>49</v>
      </c>
      <c r="R110" s="268">
        <v>23</v>
      </c>
      <c r="S110" s="268">
        <f t="shared" si="14"/>
        <v>36</v>
      </c>
      <c r="T110" s="268">
        <f t="shared" si="14"/>
        <v>1</v>
      </c>
      <c r="U110" s="268">
        <v>8</v>
      </c>
      <c r="V110" s="265">
        <v>0</v>
      </c>
      <c r="W110" s="265">
        <v>0</v>
      </c>
      <c r="X110" s="264">
        <f t="shared" si="8"/>
        <v>24</v>
      </c>
      <c r="Y110" s="265">
        <f t="shared" si="9"/>
        <v>44</v>
      </c>
      <c r="Z110" s="267">
        <f t="shared" si="10"/>
        <v>4</v>
      </c>
      <c r="AA110" s="267">
        <f t="shared" si="11"/>
        <v>5</v>
      </c>
    </row>
    <row r="111" spans="1:27" ht="20.25" customHeight="1">
      <c r="A111" s="38"/>
      <c r="B111" s="158"/>
      <c r="C111" s="422" t="s">
        <v>23</v>
      </c>
      <c r="D111" s="423"/>
      <c r="E111" s="203" t="s">
        <v>204</v>
      </c>
      <c r="F111" s="204"/>
      <c r="G111" s="205"/>
      <c r="H111" s="271">
        <v>0</v>
      </c>
      <c r="I111" s="271">
        <v>0</v>
      </c>
      <c r="J111" s="271">
        <v>0</v>
      </c>
      <c r="K111" s="271">
        <v>0</v>
      </c>
      <c r="L111" s="271">
        <v>0</v>
      </c>
      <c r="M111" s="271">
        <v>0</v>
      </c>
      <c r="N111" s="271">
        <v>0</v>
      </c>
      <c r="O111" s="271">
        <v>0</v>
      </c>
      <c r="P111" s="266">
        <f t="shared" si="6"/>
        <v>0</v>
      </c>
      <c r="Q111" s="265">
        <f t="shared" si="7"/>
        <v>0</v>
      </c>
      <c r="R111" s="271">
        <v>0</v>
      </c>
      <c r="S111" s="271">
        <v>0</v>
      </c>
      <c r="T111" s="271">
        <v>0</v>
      </c>
      <c r="U111" s="271">
        <v>0</v>
      </c>
      <c r="V111" s="265">
        <v>0</v>
      </c>
      <c r="W111" s="265">
        <v>0</v>
      </c>
      <c r="X111" s="271">
        <v>0</v>
      </c>
      <c r="Y111" s="271">
        <v>0</v>
      </c>
      <c r="Z111" s="267">
        <v>0</v>
      </c>
      <c r="AA111" s="267">
        <v>0</v>
      </c>
    </row>
    <row r="112" spans="1:27" ht="19.5" customHeight="1">
      <c r="A112" s="38"/>
      <c r="B112" s="158"/>
      <c r="C112" s="424"/>
      <c r="D112" s="425"/>
      <c r="E112" s="206" t="s">
        <v>205</v>
      </c>
      <c r="F112" s="207"/>
      <c r="G112" s="208"/>
      <c r="H112" s="271">
        <v>0</v>
      </c>
      <c r="I112" s="271">
        <v>0</v>
      </c>
      <c r="J112" s="271">
        <v>0</v>
      </c>
      <c r="K112" s="271">
        <v>0</v>
      </c>
      <c r="L112" s="271">
        <v>0</v>
      </c>
      <c r="M112" s="271">
        <v>0</v>
      </c>
      <c r="N112" s="271">
        <v>0</v>
      </c>
      <c r="O112" s="271">
        <v>0</v>
      </c>
      <c r="P112" s="266">
        <f t="shared" si="6"/>
        <v>0</v>
      </c>
      <c r="Q112" s="265">
        <f t="shared" si="7"/>
        <v>0</v>
      </c>
      <c r="R112" s="271">
        <v>0</v>
      </c>
      <c r="S112" s="271">
        <v>0</v>
      </c>
      <c r="T112" s="271">
        <v>0</v>
      </c>
      <c r="U112" s="271">
        <v>0</v>
      </c>
      <c r="V112" s="265">
        <v>0</v>
      </c>
      <c r="W112" s="265">
        <v>0</v>
      </c>
      <c r="X112" s="271">
        <v>0</v>
      </c>
      <c r="Y112" s="271">
        <v>0</v>
      </c>
      <c r="Z112" s="267">
        <v>0</v>
      </c>
      <c r="AA112" s="267">
        <v>0</v>
      </c>
    </row>
    <row r="113" spans="1:27" ht="22.5" customHeight="1">
      <c r="A113" s="38"/>
      <c r="B113" s="158"/>
      <c r="C113" s="424"/>
      <c r="D113" s="425"/>
      <c r="E113" s="203" t="s">
        <v>206</v>
      </c>
      <c r="F113" s="207"/>
      <c r="G113" s="208"/>
      <c r="H113" s="271">
        <v>0</v>
      </c>
      <c r="I113" s="271">
        <v>0</v>
      </c>
      <c r="J113" s="271">
        <v>0</v>
      </c>
      <c r="K113" s="271">
        <v>0</v>
      </c>
      <c r="L113" s="271">
        <v>0</v>
      </c>
      <c r="M113" s="271">
        <v>0</v>
      </c>
      <c r="N113" s="271">
        <v>0</v>
      </c>
      <c r="O113" s="271">
        <v>0</v>
      </c>
      <c r="P113" s="266">
        <f t="shared" si="6"/>
        <v>0</v>
      </c>
      <c r="Q113" s="265">
        <f t="shared" si="7"/>
        <v>0</v>
      </c>
      <c r="R113" s="271">
        <v>0</v>
      </c>
      <c r="S113" s="271">
        <v>0</v>
      </c>
      <c r="T113" s="271">
        <v>0</v>
      </c>
      <c r="U113" s="271">
        <v>0</v>
      </c>
      <c r="V113" s="265">
        <v>0</v>
      </c>
      <c r="W113" s="265">
        <v>0</v>
      </c>
      <c r="X113" s="271">
        <v>0</v>
      </c>
      <c r="Y113" s="271">
        <v>0</v>
      </c>
      <c r="Z113" s="267">
        <v>0</v>
      </c>
      <c r="AA113" s="267">
        <v>0</v>
      </c>
    </row>
    <row r="114" spans="1:27" ht="27.75" customHeight="1">
      <c r="A114" s="38"/>
      <c r="B114" s="158"/>
      <c r="C114" s="424"/>
      <c r="D114" s="425"/>
      <c r="E114" s="203" t="s">
        <v>207</v>
      </c>
      <c r="F114" s="207"/>
      <c r="G114" s="208"/>
      <c r="H114" s="271">
        <v>0</v>
      </c>
      <c r="I114" s="271">
        <v>0</v>
      </c>
      <c r="J114" s="271">
        <v>0</v>
      </c>
      <c r="K114" s="271">
        <v>0</v>
      </c>
      <c r="L114" s="271">
        <v>0</v>
      </c>
      <c r="M114" s="271">
        <v>0</v>
      </c>
      <c r="N114" s="271">
        <v>0</v>
      </c>
      <c r="O114" s="271">
        <v>0</v>
      </c>
      <c r="P114" s="266">
        <v>0</v>
      </c>
      <c r="Q114" s="265">
        <f t="shared" si="7"/>
        <v>0</v>
      </c>
      <c r="R114" s="271">
        <v>0</v>
      </c>
      <c r="S114" s="271">
        <v>0</v>
      </c>
      <c r="T114" s="271">
        <v>0</v>
      </c>
      <c r="U114" s="271">
        <v>0</v>
      </c>
      <c r="V114" s="265">
        <v>0</v>
      </c>
      <c r="W114" s="265">
        <v>0</v>
      </c>
      <c r="X114" s="271">
        <v>0</v>
      </c>
      <c r="Y114" s="271">
        <v>0</v>
      </c>
      <c r="Z114" s="267">
        <v>0</v>
      </c>
      <c r="AA114" s="267">
        <v>0</v>
      </c>
    </row>
    <row r="115" spans="1:27" ht="29.25" customHeight="1">
      <c r="A115" s="38"/>
      <c r="B115" s="158"/>
      <c r="C115" s="426"/>
      <c r="D115" s="427"/>
      <c r="E115" s="206" t="s">
        <v>139</v>
      </c>
      <c r="F115" s="207"/>
      <c r="G115" s="208"/>
      <c r="H115" s="271">
        <v>0</v>
      </c>
      <c r="I115" s="271">
        <v>0</v>
      </c>
      <c r="J115" s="271">
        <v>0</v>
      </c>
      <c r="K115" s="271">
        <v>0</v>
      </c>
      <c r="L115" s="271">
        <v>0</v>
      </c>
      <c r="M115" s="271">
        <v>0</v>
      </c>
      <c r="N115" s="271">
        <v>0</v>
      </c>
      <c r="O115" s="271">
        <v>0</v>
      </c>
      <c r="P115" s="266">
        <f t="shared" si="6"/>
        <v>0</v>
      </c>
      <c r="Q115" s="265">
        <f t="shared" si="7"/>
        <v>0</v>
      </c>
      <c r="R115" s="271">
        <v>0</v>
      </c>
      <c r="S115" s="271">
        <v>0</v>
      </c>
      <c r="T115" s="271">
        <v>0</v>
      </c>
      <c r="U115" s="271">
        <v>0</v>
      </c>
      <c r="V115" s="265">
        <v>0</v>
      </c>
      <c r="W115" s="265">
        <v>0</v>
      </c>
      <c r="X115" s="271">
        <v>0</v>
      </c>
      <c r="Y115" s="271">
        <v>0</v>
      </c>
      <c r="Z115" s="267">
        <v>0</v>
      </c>
      <c r="AA115" s="267">
        <v>0</v>
      </c>
    </row>
    <row r="116" spans="1:27" ht="30.75" customHeight="1">
      <c r="A116" s="2"/>
      <c r="B116" s="159"/>
      <c r="C116" s="144"/>
      <c r="D116" s="184"/>
      <c r="E116" s="199"/>
      <c r="F116" s="199" t="s">
        <v>208</v>
      </c>
      <c r="G116" s="209"/>
      <c r="H116" s="268">
        <f>H88+H110</f>
        <v>1481</v>
      </c>
      <c r="I116" s="268">
        <f t="shared" ref="I116:AA116" si="15">I88+I110</f>
        <v>1710</v>
      </c>
      <c r="J116" s="268">
        <f t="shared" si="15"/>
        <v>320</v>
      </c>
      <c r="K116" s="268">
        <f t="shared" si="15"/>
        <v>149</v>
      </c>
      <c r="L116" s="268">
        <f t="shared" si="15"/>
        <v>226</v>
      </c>
      <c r="M116" s="268">
        <f t="shared" si="15"/>
        <v>432</v>
      </c>
      <c r="N116" s="268">
        <f t="shared" si="15"/>
        <v>1481</v>
      </c>
      <c r="O116" s="268">
        <f t="shared" si="15"/>
        <v>1710</v>
      </c>
      <c r="P116" s="268">
        <f t="shared" si="15"/>
        <v>1707</v>
      </c>
      <c r="Q116" s="268">
        <f t="shared" si="15"/>
        <v>2142</v>
      </c>
      <c r="R116" s="268">
        <f t="shared" si="15"/>
        <v>372</v>
      </c>
      <c r="S116" s="268">
        <f t="shared" si="15"/>
        <v>495</v>
      </c>
      <c r="T116" s="268">
        <f t="shared" si="15"/>
        <v>122</v>
      </c>
      <c r="U116" s="268">
        <f t="shared" si="15"/>
        <v>226</v>
      </c>
      <c r="V116" s="268">
        <f t="shared" si="15"/>
        <v>117</v>
      </c>
      <c r="W116" s="268">
        <f t="shared" si="15"/>
        <v>117</v>
      </c>
      <c r="X116" s="268">
        <f t="shared" si="15"/>
        <v>611</v>
      </c>
      <c r="Y116" s="268">
        <f t="shared" si="15"/>
        <v>838</v>
      </c>
      <c r="Z116" s="268">
        <f t="shared" si="15"/>
        <v>1096</v>
      </c>
      <c r="AA116" s="268">
        <f t="shared" si="15"/>
        <v>1304</v>
      </c>
    </row>
    <row r="119" spans="1:27" ht="21.75">
      <c r="F119" s="258" t="s">
        <v>367</v>
      </c>
      <c r="G119" s="253"/>
      <c r="H119" s="253"/>
      <c r="U119" s="258" t="s">
        <v>370</v>
      </c>
      <c r="V119" s="258"/>
      <c r="W119" s="253"/>
    </row>
    <row r="120" spans="1:27" ht="21.75">
      <c r="F120" s="258" t="s">
        <v>368</v>
      </c>
      <c r="G120" s="253"/>
      <c r="H120" s="253"/>
      <c r="U120" s="258" t="s">
        <v>371</v>
      </c>
      <c r="V120" s="258"/>
      <c r="W120" s="253"/>
    </row>
    <row r="121" spans="1:27" ht="21.75">
      <c r="F121" s="258" t="s">
        <v>385</v>
      </c>
      <c r="G121" s="253"/>
      <c r="H121" s="253"/>
      <c r="U121" s="258" t="s">
        <v>372</v>
      </c>
      <c r="V121" s="258"/>
      <c r="W121" s="253"/>
    </row>
  </sheetData>
  <mergeCells count="61">
    <mergeCell ref="E43:G43"/>
    <mergeCell ref="B4:B88"/>
    <mergeCell ref="C4:C88"/>
    <mergeCell ref="D4:D6"/>
    <mergeCell ref="F4:G4"/>
    <mergeCell ref="D19:D21"/>
    <mergeCell ref="E19:E21"/>
    <mergeCell ref="D22:D30"/>
    <mergeCell ref="E22:E30"/>
    <mergeCell ref="D34:D36"/>
    <mergeCell ref="E34:E36"/>
    <mergeCell ref="D37:D42"/>
    <mergeCell ref="E37:E42"/>
    <mergeCell ref="E31:G31"/>
    <mergeCell ref="E32:G32"/>
    <mergeCell ref="E33:F33"/>
    <mergeCell ref="E13:G13"/>
    <mergeCell ref="E14:G14"/>
    <mergeCell ref="D15:D18"/>
    <mergeCell ref="E7:G7"/>
    <mergeCell ref="E8:G8"/>
    <mergeCell ref="E9:G9"/>
    <mergeCell ref="E10:G10"/>
    <mergeCell ref="E11:G11"/>
    <mergeCell ref="E15:E18"/>
    <mergeCell ref="F15:G15"/>
    <mergeCell ref="F16:G16"/>
    <mergeCell ref="F17:G17"/>
    <mergeCell ref="F18:G18"/>
    <mergeCell ref="E58:G58"/>
    <mergeCell ref="E59:G59"/>
    <mergeCell ref="R4:W4"/>
    <mergeCell ref="X4:Y5"/>
    <mergeCell ref="Z4:AA5"/>
    <mergeCell ref="H5:I5"/>
    <mergeCell ref="J5:K5"/>
    <mergeCell ref="L5:M5"/>
    <mergeCell ref="N5:O5"/>
    <mergeCell ref="P5:Q5"/>
    <mergeCell ref="R5:S5"/>
    <mergeCell ref="T5:U5"/>
    <mergeCell ref="L4:Q4"/>
    <mergeCell ref="V5:W5"/>
    <mergeCell ref="H4:K4"/>
    <mergeCell ref="E12:G12"/>
    <mergeCell ref="F30:G30"/>
    <mergeCell ref="F84:G84"/>
    <mergeCell ref="F85:G85"/>
    <mergeCell ref="C111:D115"/>
    <mergeCell ref="D44:D48"/>
    <mergeCell ref="E44:E48"/>
    <mergeCell ref="D49:D56"/>
    <mergeCell ref="E49:E56"/>
    <mergeCell ref="D60:D61"/>
    <mergeCell ref="E60:E61"/>
    <mergeCell ref="E64:E66"/>
    <mergeCell ref="E67:E71"/>
    <mergeCell ref="E74:E78"/>
    <mergeCell ref="E79:E87"/>
    <mergeCell ref="C89:C110"/>
    <mergeCell ref="E57:G57"/>
  </mergeCells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" workbookViewId="0">
      <selection activeCell="AC12" sqref="AC12"/>
    </sheetView>
  </sheetViews>
  <sheetFormatPr defaultRowHeight="15"/>
  <cols>
    <col min="1" max="1" width="3.5703125" hidden="1" customWidth="1"/>
    <col min="2" max="2" width="4.5703125" customWidth="1"/>
    <col min="3" max="3" width="4.85546875" customWidth="1"/>
    <col min="5" max="5" width="4.140625" customWidth="1"/>
    <col min="6" max="6" width="0" hidden="1" customWidth="1"/>
    <col min="7" max="7" width="5.28515625" customWidth="1"/>
    <col min="8" max="8" width="4.85546875" customWidth="1"/>
    <col min="9" max="9" width="5.85546875" customWidth="1"/>
    <col min="10" max="10" width="6" customWidth="1"/>
    <col min="11" max="11" width="5.140625" customWidth="1"/>
    <col min="12" max="12" width="6.140625" customWidth="1"/>
    <col min="13" max="13" width="3.7109375" customWidth="1"/>
    <col min="14" max="14" width="5.28515625" customWidth="1"/>
    <col min="15" max="15" width="4.140625" customWidth="1"/>
    <col min="16" max="16" width="5.5703125" customWidth="1"/>
    <col min="17" max="17" width="5.28515625" customWidth="1"/>
    <col min="18" max="18" width="6.140625" customWidth="1"/>
    <col min="19" max="19" width="3.85546875" customWidth="1"/>
    <col min="20" max="20" width="4.85546875" customWidth="1"/>
    <col min="21" max="21" width="4.42578125" customWidth="1"/>
    <col min="22" max="22" width="5" customWidth="1"/>
    <col min="23" max="23" width="4.42578125" customWidth="1"/>
    <col min="24" max="24" width="4.7109375" customWidth="1"/>
    <col min="25" max="25" width="3.7109375" customWidth="1"/>
    <col min="26" max="26" width="5.5703125" customWidth="1"/>
  </cols>
  <sheetData>
    <row r="1" spans="1:26" ht="21">
      <c r="J1" s="251"/>
      <c r="K1" s="251"/>
      <c r="L1" s="251"/>
      <c r="M1" s="251"/>
      <c r="N1" s="654" t="s">
        <v>351</v>
      </c>
      <c r="O1" s="251"/>
      <c r="P1" s="251"/>
      <c r="Q1" s="251"/>
      <c r="R1" s="251"/>
      <c r="X1" s="3" t="s">
        <v>381</v>
      </c>
      <c r="Y1" s="16"/>
    </row>
    <row r="2" spans="1:26" ht="21">
      <c r="H2" t="s">
        <v>432</v>
      </c>
      <c r="J2" s="251"/>
      <c r="K2" s="251"/>
      <c r="L2" s="655"/>
      <c r="M2" s="655"/>
      <c r="N2" s="654"/>
      <c r="O2" s="655"/>
      <c r="P2" s="656"/>
      <c r="Q2" s="657"/>
      <c r="R2" s="251"/>
    </row>
    <row r="3" spans="1:26" ht="18.75">
      <c r="B3" s="1"/>
      <c r="C3" s="2"/>
      <c r="J3" s="27" t="s">
        <v>433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39"/>
      <c r="B4" s="478" t="s">
        <v>359</v>
      </c>
      <c r="C4" s="466" t="s">
        <v>80</v>
      </c>
      <c r="D4" s="28"/>
      <c r="E4" s="548" t="s">
        <v>81</v>
      </c>
      <c r="F4" s="549"/>
      <c r="G4" s="543" t="s">
        <v>83</v>
      </c>
      <c r="H4" s="544"/>
      <c r="I4" s="544"/>
      <c r="J4" s="544"/>
      <c r="K4" s="544"/>
      <c r="L4" s="545"/>
      <c r="M4" s="420" t="s">
        <v>434</v>
      </c>
      <c r="N4" s="443"/>
      <c r="O4" s="443"/>
      <c r="P4" s="421"/>
      <c r="Q4" s="420" t="s">
        <v>435</v>
      </c>
      <c r="R4" s="443"/>
      <c r="S4" s="443"/>
      <c r="T4" s="443"/>
      <c r="U4" s="443"/>
      <c r="V4" s="421"/>
      <c r="W4" s="472" t="s">
        <v>11</v>
      </c>
      <c r="X4" s="473"/>
      <c r="Y4" s="472" t="s">
        <v>6</v>
      </c>
      <c r="Z4" s="473"/>
    </row>
    <row r="5" spans="1:26" ht="15.75">
      <c r="A5" s="39"/>
      <c r="B5" s="479"/>
      <c r="C5" s="467"/>
      <c r="D5" s="29"/>
      <c r="E5" s="658"/>
      <c r="F5" s="659"/>
      <c r="G5" s="543" t="s">
        <v>86</v>
      </c>
      <c r="H5" s="545"/>
      <c r="I5" s="543" t="s">
        <v>87</v>
      </c>
      <c r="J5" s="545"/>
      <c r="K5" s="420" t="s">
        <v>88</v>
      </c>
      <c r="L5" s="421"/>
      <c r="M5" s="420" t="s">
        <v>436</v>
      </c>
      <c r="N5" s="421"/>
      <c r="O5" s="420" t="s">
        <v>90</v>
      </c>
      <c r="P5" s="421"/>
      <c r="Q5" s="420" t="s">
        <v>436</v>
      </c>
      <c r="R5" s="421"/>
      <c r="S5" s="420" t="s">
        <v>90</v>
      </c>
      <c r="T5" s="421"/>
      <c r="U5" s="476" t="s">
        <v>209</v>
      </c>
      <c r="V5" s="477"/>
      <c r="W5" s="474"/>
      <c r="X5" s="475"/>
      <c r="Y5" s="474"/>
      <c r="Z5" s="475"/>
    </row>
    <row r="6" spans="1:26" ht="24">
      <c r="A6" s="39"/>
      <c r="B6" s="479"/>
      <c r="C6" s="467"/>
      <c r="D6" s="30"/>
      <c r="E6" s="660"/>
      <c r="F6" s="660"/>
      <c r="G6" s="661" t="s">
        <v>92</v>
      </c>
      <c r="H6" s="32" t="s">
        <v>437</v>
      </c>
      <c r="I6" s="662">
        <v>108</v>
      </c>
      <c r="J6" s="663">
        <v>108</v>
      </c>
      <c r="K6" s="662">
        <v>108</v>
      </c>
      <c r="L6" s="32"/>
      <c r="M6" s="664">
        <v>108</v>
      </c>
      <c r="N6" s="32" t="s">
        <v>93</v>
      </c>
      <c r="O6" s="31" t="s">
        <v>92</v>
      </c>
      <c r="P6" s="32" t="s">
        <v>93</v>
      </c>
      <c r="Q6" s="33" t="s">
        <v>92</v>
      </c>
      <c r="R6" s="32" t="s">
        <v>93</v>
      </c>
      <c r="S6" s="31" t="s">
        <v>92</v>
      </c>
      <c r="T6" s="32" t="s">
        <v>93</v>
      </c>
      <c r="U6" s="33" t="s">
        <v>92</v>
      </c>
      <c r="V6" s="32" t="s">
        <v>93</v>
      </c>
      <c r="W6" s="33" t="s">
        <v>92</v>
      </c>
      <c r="X6" s="32" t="s">
        <v>93</v>
      </c>
      <c r="Y6" s="33" t="s">
        <v>92</v>
      </c>
      <c r="Z6" s="32" t="s">
        <v>93</v>
      </c>
    </row>
    <row r="7" spans="1:26" ht="18.75">
      <c r="A7" s="39"/>
      <c r="B7" s="479"/>
      <c r="C7" s="665">
        <v>1</v>
      </c>
      <c r="D7" s="666" t="s">
        <v>438</v>
      </c>
      <c r="E7" s="667"/>
      <c r="F7" s="668"/>
      <c r="G7" s="210">
        <v>0</v>
      </c>
      <c r="H7" s="254">
        <v>0</v>
      </c>
      <c r="I7" s="669">
        <v>2</v>
      </c>
      <c r="J7" s="254">
        <v>4</v>
      </c>
      <c r="K7" s="255">
        <v>2</v>
      </c>
      <c r="L7" s="254">
        <v>0</v>
      </c>
      <c r="M7" s="255">
        <v>2</v>
      </c>
      <c r="N7" s="254">
        <v>0</v>
      </c>
      <c r="O7" s="255">
        <v>0</v>
      </c>
      <c r="P7" s="255">
        <v>0</v>
      </c>
      <c r="Q7" s="255">
        <v>0</v>
      </c>
      <c r="R7" s="255">
        <v>0</v>
      </c>
      <c r="S7" s="255">
        <v>0</v>
      </c>
      <c r="T7" s="255">
        <v>0</v>
      </c>
      <c r="U7" s="255">
        <v>0</v>
      </c>
      <c r="V7" s="255">
        <v>0</v>
      </c>
      <c r="W7" s="255">
        <v>0</v>
      </c>
      <c r="X7" s="255">
        <v>0</v>
      </c>
      <c r="Y7" s="255">
        <v>0</v>
      </c>
      <c r="Z7" s="255">
        <v>0</v>
      </c>
    </row>
    <row r="8" spans="1:26" ht="18.75">
      <c r="A8" s="39"/>
      <c r="B8" s="479"/>
      <c r="C8" s="665">
        <v>2</v>
      </c>
      <c r="D8" s="670" t="s">
        <v>98</v>
      </c>
      <c r="E8" s="671"/>
      <c r="F8" s="672"/>
      <c r="G8" s="210">
        <v>0</v>
      </c>
      <c r="H8" s="254">
        <v>0</v>
      </c>
      <c r="I8" s="669">
        <v>0</v>
      </c>
      <c r="J8" s="254">
        <v>0</v>
      </c>
      <c r="K8" s="255">
        <v>0</v>
      </c>
      <c r="L8" s="254">
        <v>0</v>
      </c>
      <c r="M8" s="255">
        <v>0</v>
      </c>
      <c r="N8" s="254">
        <v>0</v>
      </c>
      <c r="O8" s="255">
        <v>0</v>
      </c>
      <c r="P8" s="255">
        <v>0</v>
      </c>
      <c r="Q8" s="255">
        <v>0</v>
      </c>
      <c r="R8" s="255">
        <v>0</v>
      </c>
      <c r="S8" s="255">
        <v>0</v>
      </c>
      <c r="T8" s="255">
        <v>0</v>
      </c>
      <c r="U8" s="255">
        <v>0</v>
      </c>
      <c r="V8" s="255">
        <v>0</v>
      </c>
      <c r="W8" s="255">
        <v>0</v>
      </c>
      <c r="X8" s="255">
        <v>0</v>
      </c>
      <c r="Y8" s="255">
        <v>0</v>
      </c>
      <c r="Z8" s="255">
        <v>0</v>
      </c>
    </row>
    <row r="9" spans="1:26" ht="18.75">
      <c r="A9" s="39"/>
      <c r="B9" s="479"/>
      <c r="C9" s="665">
        <v>3</v>
      </c>
      <c r="D9" s="673" t="s">
        <v>439</v>
      </c>
      <c r="E9" s="667"/>
      <c r="F9" s="668"/>
      <c r="G9" s="210">
        <v>0</v>
      </c>
      <c r="H9" s="254"/>
      <c r="I9" s="669"/>
      <c r="J9" s="254"/>
      <c r="K9" s="255"/>
      <c r="L9" s="254"/>
      <c r="M9" s="255"/>
      <c r="N9" s="254"/>
      <c r="O9" s="255">
        <v>0</v>
      </c>
      <c r="P9" s="255">
        <v>0</v>
      </c>
      <c r="Q9" s="255">
        <v>0</v>
      </c>
      <c r="R9" s="255">
        <v>0</v>
      </c>
      <c r="S9" s="255">
        <v>0</v>
      </c>
      <c r="T9" s="255">
        <v>0</v>
      </c>
      <c r="U9" s="255">
        <v>0</v>
      </c>
      <c r="V9" s="255">
        <v>0</v>
      </c>
      <c r="W9" s="255">
        <v>0</v>
      </c>
      <c r="X9" s="255">
        <v>0</v>
      </c>
      <c r="Y9" s="255">
        <v>0</v>
      </c>
      <c r="Z9" s="255">
        <v>0</v>
      </c>
    </row>
    <row r="10" spans="1:26" ht="18.75">
      <c r="A10" s="39"/>
      <c r="B10" s="479"/>
      <c r="C10" s="665">
        <v>4</v>
      </c>
      <c r="D10" s="673" t="s">
        <v>440</v>
      </c>
      <c r="E10" s="667"/>
      <c r="F10" s="668"/>
      <c r="G10" s="210">
        <v>0</v>
      </c>
      <c r="H10" s="254">
        <v>0</v>
      </c>
      <c r="I10" s="669">
        <v>0</v>
      </c>
      <c r="J10" s="254">
        <v>0</v>
      </c>
      <c r="K10" s="255">
        <v>0</v>
      </c>
      <c r="L10" s="254">
        <v>0</v>
      </c>
      <c r="M10" s="255">
        <v>0</v>
      </c>
      <c r="N10" s="254">
        <v>0</v>
      </c>
      <c r="O10" s="255">
        <v>0</v>
      </c>
      <c r="P10" s="255">
        <v>0</v>
      </c>
      <c r="Q10" s="255">
        <v>0</v>
      </c>
      <c r="R10" s="255">
        <v>0</v>
      </c>
      <c r="S10" s="255">
        <v>0</v>
      </c>
      <c r="T10" s="255">
        <v>0</v>
      </c>
      <c r="U10" s="255">
        <v>0</v>
      </c>
      <c r="V10" s="255">
        <v>0</v>
      </c>
      <c r="W10" s="255">
        <v>0</v>
      </c>
      <c r="X10" s="255">
        <v>0</v>
      </c>
      <c r="Y10" s="255">
        <v>0</v>
      </c>
      <c r="Z10" s="255">
        <v>0</v>
      </c>
    </row>
    <row r="11" spans="1:26" ht="18.75">
      <c r="A11" s="39"/>
      <c r="B11" s="479"/>
      <c r="C11" s="665">
        <v>5</v>
      </c>
      <c r="D11" s="674" t="s">
        <v>122</v>
      </c>
      <c r="E11" s="279"/>
      <c r="F11" s="2"/>
      <c r="G11" s="210"/>
      <c r="H11" s="254"/>
      <c r="I11" s="669">
        <v>0</v>
      </c>
      <c r="J11" s="254">
        <v>0</v>
      </c>
      <c r="K11" s="255">
        <v>0</v>
      </c>
      <c r="L11" s="254">
        <v>0</v>
      </c>
      <c r="M11" s="255">
        <v>0</v>
      </c>
      <c r="N11" s="254">
        <v>0</v>
      </c>
      <c r="O11" s="255">
        <v>0</v>
      </c>
      <c r="P11" s="255">
        <v>0</v>
      </c>
      <c r="Q11" s="255">
        <v>0</v>
      </c>
      <c r="R11" s="255">
        <v>0</v>
      </c>
      <c r="S11" s="255">
        <v>0</v>
      </c>
      <c r="T11" s="255">
        <v>0</v>
      </c>
      <c r="U11" s="255">
        <v>0</v>
      </c>
      <c r="V11" s="255">
        <v>0</v>
      </c>
      <c r="W11" s="255">
        <v>0</v>
      </c>
      <c r="X11" s="255">
        <v>0</v>
      </c>
      <c r="Y11" s="255">
        <v>0</v>
      </c>
      <c r="Z11" s="255">
        <v>0</v>
      </c>
    </row>
    <row r="12" spans="1:26" ht="18.75">
      <c r="A12" s="39"/>
      <c r="B12" s="479"/>
      <c r="C12" s="665">
        <v>6</v>
      </c>
      <c r="D12" s="666" t="s">
        <v>441</v>
      </c>
      <c r="E12" s="667"/>
      <c r="F12" s="668"/>
      <c r="G12" s="210">
        <v>0</v>
      </c>
      <c r="H12" s="254">
        <v>0</v>
      </c>
      <c r="I12" s="669">
        <v>3</v>
      </c>
      <c r="J12" s="254">
        <v>24</v>
      </c>
      <c r="K12" s="255">
        <v>3</v>
      </c>
      <c r="L12" s="254">
        <v>24</v>
      </c>
      <c r="M12" s="255">
        <v>0</v>
      </c>
      <c r="N12" s="254">
        <v>0</v>
      </c>
      <c r="O12" s="255">
        <v>0</v>
      </c>
      <c r="P12" s="255">
        <v>0</v>
      </c>
      <c r="Q12" s="255">
        <v>1</v>
      </c>
      <c r="R12" s="255">
        <v>3</v>
      </c>
      <c r="S12" s="255">
        <v>0</v>
      </c>
      <c r="T12" s="255">
        <v>0</v>
      </c>
      <c r="U12" s="255">
        <v>0</v>
      </c>
      <c r="V12" s="255">
        <v>0</v>
      </c>
      <c r="W12" s="255">
        <v>0</v>
      </c>
      <c r="X12" s="255">
        <v>0</v>
      </c>
      <c r="Y12" s="210">
        <v>2</v>
      </c>
      <c r="Z12" s="210">
        <v>21</v>
      </c>
    </row>
    <row r="13" spans="1:26" ht="18.75">
      <c r="A13" s="39"/>
      <c r="B13" s="479"/>
      <c r="C13" s="665">
        <v>7</v>
      </c>
      <c r="D13" s="673" t="s">
        <v>442</v>
      </c>
      <c r="E13" s="667"/>
      <c r="F13" s="668"/>
      <c r="G13" s="210">
        <v>0</v>
      </c>
      <c r="H13" s="254">
        <v>0</v>
      </c>
      <c r="I13" s="669">
        <v>0</v>
      </c>
      <c r="J13" s="254">
        <v>0</v>
      </c>
      <c r="K13" s="255">
        <v>0</v>
      </c>
      <c r="L13" s="254">
        <v>0</v>
      </c>
      <c r="M13" s="255">
        <v>0</v>
      </c>
      <c r="N13" s="254">
        <v>0</v>
      </c>
      <c r="O13" s="255">
        <v>0</v>
      </c>
      <c r="P13" s="255">
        <v>0</v>
      </c>
      <c r="Q13" s="255">
        <v>0</v>
      </c>
      <c r="R13" s="255">
        <v>0</v>
      </c>
      <c r="S13" s="255">
        <v>0</v>
      </c>
      <c r="T13" s="255">
        <v>0</v>
      </c>
      <c r="U13" s="255">
        <v>0</v>
      </c>
      <c r="V13" s="255">
        <v>0</v>
      </c>
      <c r="W13" s="255">
        <v>0</v>
      </c>
      <c r="X13" s="255">
        <v>0</v>
      </c>
      <c r="Y13" s="255">
        <v>0</v>
      </c>
      <c r="Z13" s="255">
        <v>0</v>
      </c>
    </row>
    <row r="14" spans="1:26" ht="18.75">
      <c r="A14" s="39"/>
      <c r="B14" s="479"/>
      <c r="C14" s="665">
        <v>8</v>
      </c>
      <c r="D14" s="675" t="s">
        <v>443</v>
      </c>
      <c r="E14" s="676"/>
      <c r="F14" s="42"/>
      <c r="G14" s="210">
        <v>0</v>
      </c>
      <c r="H14" s="254">
        <v>0</v>
      </c>
      <c r="I14" s="669">
        <v>0</v>
      </c>
      <c r="J14" s="254">
        <v>0</v>
      </c>
      <c r="K14" s="255">
        <v>0</v>
      </c>
      <c r="L14" s="254">
        <v>0</v>
      </c>
      <c r="M14" s="255">
        <v>0</v>
      </c>
      <c r="N14" s="254">
        <v>0</v>
      </c>
      <c r="O14" s="255">
        <v>0</v>
      </c>
      <c r="P14" s="255">
        <v>0</v>
      </c>
      <c r="Q14" s="255">
        <v>0</v>
      </c>
      <c r="R14" s="255">
        <v>0</v>
      </c>
      <c r="S14" s="255">
        <v>0</v>
      </c>
      <c r="T14" s="255">
        <v>0</v>
      </c>
      <c r="U14" s="255">
        <v>0</v>
      </c>
      <c r="V14" s="255">
        <v>0</v>
      </c>
      <c r="W14" s="255">
        <v>0</v>
      </c>
      <c r="X14" s="255">
        <v>0</v>
      </c>
      <c r="Y14" s="255">
        <v>0</v>
      </c>
      <c r="Z14" s="255">
        <v>0</v>
      </c>
    </row>
    <row r="15" spans="1:26" ht="18.75">
      <c r="A15" s="39"/>
      <c r="B15" s="479"/>
      <c r="C15" s="665">
        <v>9</v>
      </c>
      <c r="D15" s="674" t="s">
        <v>166</v>
      </c>
      <c r="E15" s="677"/>
      <c r="F15" s="36"/>
      <c r="G15" s="255">
        <v>0</v>
      </c>
      <c r="H15" s="254">
        <v>0</v>
      </c>
      <c r="I15" s="254">
        <v>0</v>
      </c>
      <c r="J15" s="254">
        <v>0</v>
      </c>
      <c r="K15" s="254">
        <v>0</v>
      </c>
      <c r="L15" s="254">
        <v>0</v>
      </c>
      <c r="M15" s="254">
        <v>0</v>
      </c>
      <c r="N15" s="254">
        <v>0</v>
      </c>
      <c r="O15" s="254">
        <v>0</v>
      </c>
      <c r="P15" s="254">
        <v>0</v>
      </c>
      <c r="Q15" s="254">
        <v>0</v>
      </c>
      <c r="R15" s="254">
        <v>0</v>
      </c>
      <c r="S15" s="254">
        <v>0</v>
      </c>
      <c r="T15" s="254">
        <v>0</v>
      </c>
      <c r="U15" s="254">
        <v>0</v>
      </c>
      <c r="V15" s="254">
        <v>0</v>
      </c>
      <c r="W15" s="254">
        <v>0</v>
      </c>
      <c r="X15" s="254">
        <v>0</v>
      </c>
      <c r="Y15" s="254">
        <v>0</v>
      </c>
      <c r="Z15" s="254">
        <v>0</v>
      </c>
    </row>
    <row r="16" spans="1:26" ht="18.75">
      <c r="A16" s="39"/>
      <c r="B16" s="479"/>
      <c r="C16" s="665">
        <v>10</v>
      </c>
      <c r="D16" s="674" t="s">
        <v>444</v>
      </c>
      <c r="E16" s="677" t="s">
        <v>386</v>
      </c>
      <c r="F16" s="36"/>
      <c r="G16" s="255">
        <v>0</v>
      </c>
      <c r="H16" s="678">
        <v>0</v>
      </c>
      <c r="I16" s="678">
        <v>0</v>
      </c>
      <c r="J16" s="678">
        <v>0</v>
      </c>
      <c r="K16" s="678">
        <v>0</v>
      </c>
      <c r="L16" s="678">
        <v>0</v>
      </c>
      <c r="M16" s="254">
        <v>0</v>
      </c>
      <c r="N16" s="254">
        <v>0</v>
      </c>
      <c r="O16" s="254">
        <v>0</v>
      </c>
      <c r="P16" s="254">
        <v>0</v>
      </c>
      <c r="Q16" s="254">
        <v>0</v>
      </c>
      <c r="R16" s="254">
        <v>0</v>
      </c>
      <c r="S16" s="254">
        <v>0</v>
      </c>
      <c r="T16" s="254">
        <v>0</v>
      </c>
      <c r="U16" s="254">
        <v>0</v>
      </c>
      <c r="V16" s="254">
        <v>0</v>
      </c>
      <c r="W16" s="254">
        <v>0</v>
      </c>
      <c r="X16" s="254">
        <v>0</v>
      </c>
      <c r="Y16" s="254">
        <v>0</v>
      </c>
      <c r="Z16" s="254">
        <v>0</v>
      </c>
    </row>
    <row r="17" spans="1:23" ht="24.75" customHeight="1">
      <c r="A17" s="39"/>
    </row>
    <row r="18" spans="1:23">
      <c r="A18" s="39"/>
    </row>
    <row r="19" spans="1:23" ht="21.75">
      <c r="A19" s="39"/>
      <c r="D19" s="258" t="s">
        <v>367</v>
      </c>
      <c r="E19" s="258"/>
      <c r="T19" s="258" t="s">
        <v>370</v>
      </c>
      <c r="U19" s="258"/>
      <c r="V19" s="258"/>
      <c r="W19" s="252"/>
    </row>
    <row r="20" spans="1:23" ht="21.75">
      <c r="D20" s="258" t="s">
        <v>368</v>
      </c>
      <c r="E20" s="258"/>
      <c r="T20" s="258" t="s">
        <v>371</v>
      </c>
      <c r="U20" s="258"/>
      <c r="V20" s="258"/>
      <c r="W20" s="252"/>
    </row>
    <row r="21" spans="1:23" ht="21.75">
      <c r="D21" s="258" t="s">
        <v>385</v>
      </c>
      <c r="E21" s="258"/>
      <c r="T21" s="258" t="s">
        <v>372</v>
      </c>
      <c r="U21" s="258"/>
      <c r="V21" s="258"/>
      <c r="W21" s="252"/>
    </row>
  </sheetData>
  <mergeCells count="23">
    <mergeCell ref="Q4:V4"/>
    <mergeCell ref="W4:X5"/>
    <mergeCell ref="Y4:Z5"/>
    <mergeCell ref="G5:H5"/>
    <mergeCell ref="I5:J5"/>
    <mergeCell ref="K5:L5"/>
    <mergeCell ref="M5:N5"/>
    <mergeCell ref="O5:P5"/>
    <mergeCell ref="Q5:R5"/>
    <mergeCell ref="S5:T5"/>
    <mergeCell ref="U5:V5"/>
    <mergeCell ref="B4:B16"/>
    <mergeCell ref="C4:C6"/>
    <mergeCell ref="E4:F4"/>
    <mergeCell ref="G4:L4"/>
    <mergeCell ref="M4:P4"/>
    <mergeCell ref="D7:F7"/>
    <mergeCell ref="D8:F8"/>
    <mergeCell ref="D9:F9"/>
    <mergeCell ref="D10:F10"/>
    <mergeCell ref="D12:F12"/>
    <mergeCell ref="D13:F13"/>
    <mergeCell ref="D14:E1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selection activeCell="J24" sqref="J24"/>
    </sheetView>
  </sheetViews>
  <sheetFormatPr defaultRowHeight="15"/>
  <cols>
    <col min="1" max="1" width="4.42578125" customWidth="1"/>
    <col min="3" max="3" width="7.85546875" customWidth="1"/>
    <col min="4" max="4" width="9.140625" hidden="1" customWidth="1"/>
    <col min="5" max="5" width="7.85546875" hidden="1" customWidth="1"/>
    <col min="6" max="6" width="13.42578125" hidden="1" customWidth="1"/>
    <col min="7" max="7" width="6.42578125" customWidth="1"/>
    <col min="8" max="8" width="7.5703125" customWidth="1"/>
    <col min="9" max="9" width="6" customWidth="1"/>
    <col min="10" max="10" width="6.85546875" customWidth="1"/>
    <col min="11" max="11" width="5.7109375" customWidth="1"/>
    <col min="12" max="12" width="6.28515625" customWidth="1"/>
    <col min="13" max="13" width="5.5703125" customWidth="1"/>
    <col min="14" max="14" width="7.28515625" customWidth="1"/>
    <col min="15" max="15" width="5.7109375" customWidth="1"/>
    <col min="16" max="16" width="5.85546875" customWidth="1"/>
    <col min="17" max="17" width="5.28515625" customWidth="1"/>
    <col min="18" max="18" width="7.28515625" customWidth="1"/>
    <col min="19" max="19" width="5.7109375" customWidth="1"/>
    <col min="20" max="20" width="7" customWidth="1"/>
    <col min="21" max="21" width="6" customWidth="1"/>
    <col min="22" max="22" width="6.28515625" customWidth="1"/>
    <col min="23" max="23" width="5" customWidth="1"/>
    <col min="24" max="24" width="7" customWidth="1"/>
  </cols>
  <sheetData>
    <row r="1" spans="1:26" ht="23.25">
      <c r="A1" s="43"/>
      <c r="F1" s="37"/>
      <c r="J1" s="122"/>
      <c r="K1" s="242"/>
      <c r="L1" s="242"/>
      <c r="M1" s="235" t="s">
        <v>351</v>
      </c>
      <c r="N1" s="243"/>
      <c r="O1" s="244"/>
      <c r="P1" s="244"/>
      <c r="Q1" s="44"/>
      <c r="R1" s="44"/>
      <c r="S1" s="490" t="s">
        <v>380</v>
      </c>
      <c r="T1" s="490"/>
      <c r="U1" s="490"/>
      <c r="V1" s="490"/>
      <c r="W1" s="490"/>
      <c r="X1" s="490"/>
    </row>
    <row r="2" spans="1:26" ht="23.25">
      <c r="A2" s="119"/>
      <c r="F2" s="120"/>
      <c r="H2" s="122" t="s">
        <v>406</v>
      </c>
      <c r="I2" s="122"/>
      <c r="J2" s="122"/>
      <c r="K2" s="120"/>
      <c r="L2" s="120"/>
      <c r="M2" s="235"/>
      <c r="N2" s="120"/>
      <c r="O2" s="120"/>
      <c r="P2" s="120"/>
      <c r="S2" s="45"/>
      <c r="T2" s="2"/>
      <c r="U2" s="2"/>
      <c r="V2" s="2"/>
      <c r="W2" s="44"/>
      <c r="X2" s="44"/>
    </row>
    <row r="3" spans="1:26" ht="18">
      <c r="A3" s="491" t="s">
        <v>210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4"/>
      <c r="X3" s="44"/>
    </row>
    <row r="4" spans="1:26">
      <c r="W4" s="44"/>
      <c r="X4" s="44"/>
    </row>
    <row r="5" spans="1:26">
      <c r="A5" s="377" t="s">
        <v>33</v>
      </c>
      <c r="B5" s="492" t="s">
        <v>211</v>
      </c>
      <c r="C5" s="493"/>
      <c r="D5" s="493"/>
      <c r="E5" s="493"/>
      <c r="F5" s="494"/>
      <c r="G5" s="501" t="s">
        <v>212</v>
      </c>
      <c r="H5" s="502"/>
      <c r="I5" s="502"/>
      <c r="J5" s="502"/>
      <c r="K5" s="502"/>
      <c r="L5" s="503"/>
      <c r="M5" s="504" t="s">
        <v>5</v>
      </c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6"/>
    </row>
    <row r="6" spans="1:26">
      <c r="A6" s="377"/>
      <c r="B6" s="495"/>
      <c r="C6" s="496"/>
      <c r="D6" s="496"/>
      <c r="E6" s="496"/>
      <c r="F6" s="497"/>
      <c r="G6" s="495" t="s">
        <v>213</v>
      </c>
      <c r="H6" s="497"/>
      <c r="I6" s="507"/>
      <c r="J6" s="497"/>
      <c r="K6" s="488"/>
      <c r="L6" s="489"/>
      <c r="M6" s="509"/>
      <c r="N6" s="510"/>
      <c r="O6" s="510"/>
      <c r="P6" s="511"/>
      <c r="Q6" s="512" t="s">
        <v>214</v>
      </c>
      <c r="R6" s="510"/>
      <c r="S6" s="510"/>
      <c r="T6" s="511"/>
      <c r="U6" s="480" t="s">
        <v>215</v>
      </c>
      <c r="V6" s="481"/>
      <c r="W6" s="484" t="s">
        <v>11</v>
      </c>
      <c r="X6" s="485"/>
    </row>
    <row r="7" spans="1:26">
      <c r="A7" s="377"/>
      <c r="B7" s="495"/>
      <c r="C7" s="496"/>
      <c r="D7" s="496"/>
      <c r="E7" s="496"/>
      <c r="F7" s="497"/>
      <c r="G7" s="393" t="s">
        <v>92</v>
      </c>
      <c r="H7" s="393" t="s">
        <v>391</v>
      </c>
      <c r="I7" s="508"/>
      <c r="J7" s="508"/>
      <c r="K7" s="508"/>
      <c r="L7" s="393" t="s">
        <v>93</v>
      </c>
      <c r="M7" s="488"/>
      <c r="N7" s="489"/>
      <c r="O7" s="489" t="s">
        <v>90</v>
      </c>
      <c r="P7" s="489" t="s">
        <v>90</v>
      </c>
      <c r="Q7" s="489" t="s">
        <v>216</v>
      </c>
      <c r="R7" s="489"/>
      <c r="S7" s="489" t="s">
        <v>90</v>
      </c>
      <c r="T7" s="489" t="s">
        <v>90</v>
      </c>
      <c r="U7" s="482"/>
      <c r="V7" s="483"/>
      <c r="W7" s="486"/>
      <c r="X7" s="487"/>
    </row>
    <row r="8" spans="1:26">
      <c r="A8" s="377"/>
      <c r="B8" s="498"/>
      <c r="C8" s="499"/>
      <c r="D8" s="499"/>
      <c r="E8" s="499"/>
      <c r="F8" s="500"/>
      <c r="G8" s="395"/>
      <c r="H8" s="395"/>
      <c r="I8" s="395"/>
      <c r="J8" s="395"/>
      <c r="K8" s="395"/>
      <c r="L8" s="395"/>
      <c r="M8" s="46" t="s">
        <v>217</v>
      </c>
      <c r="N8" s="46" t="s">
        <v>93</v>
      </c>
      <c r="O8" s="46" t="s">
        <v>217</v>
      </c>
      <c r="P8" s="46" t="s">
        <v>93</v>
      </c>
      <c r="Q8" s="46" t="s">
        <v>217</v>
      </c>
      <c r="R8" s="46" t="s">
        <v>93</v>
      </c>
      <c r="S8" s="46" t="s">
        <v>217</v>
      </c>
      <c r="T8" s="46" t="s">
        <v>93</v>
      </c>
      <c r="U8" s="46" t="s">
        <v>217</v>
      </c>
      <c r="V8" s="46" t="s">
        <v>93</v>
      </c>
      <c r="W8" s="46" t="s">
        <v>217</v>
      </c>
      <c r="X8" s="46" t="s">
        <v>93</v>
      </c>
    </row>
    <row r="9" spans="1:26" ht="18">
      <c r="A9" s="47">
        <v>1</v>
      </c>
      <c r="B9" s="48" t="s">
        <v>218</v>
      </c>
      <c r="C9" s="49"/>
      <c r="D9" s="49"/>
      <c r="E9" s="278"/>
      <c r="F9" s="51"/>
      <c r="G9" s="210">
        <v>0</v>
      </c>
      <c r="H9" s="210"/>
      <c r="I9" s="210"/>
      <c r="J9" s="210"/>
      <c r="K9" s="210"/>
      <c r="L9" s="210"/>
      <c r="M9" s="210"/>
      <c r="N9" s="210"/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0</v>
      </c>
      <c r="W9" s="210">
        <v>0</v>
      </c>
      <c r="X9" s="210">
        <v>0</v>
      </c>
    </row>
    <row r="10" spans="1:26" ht="18">
      <c r="A10" s="47">
        <v>2</v>
      </c>
      <c r="B10" s="52" t="s">
        <v>219</v>
      </c>
      <c r="C10" s="53"/>
      <c r="D10" s="53"/>
      <c r="E10" s="42"/>
      <c r="F10" s="54"/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</row>
    <row r="11" spans="1:26" ht="18">
      <c r="A11" s="47">
        <v>3</v>
      </c>
      <c r="B11" s="48" t="s">
        <v>220</v>
      </c>
      <c r="C11" s="49"/>
      <c r="D11" s="49"/>
      <c r="E11" s="278"/>
      <c r="F11" s="51"/>
      <c r="G11" s="210"/>
      <c r="H11" s="210"/>
      <c r="I11" s="210">
        <v>0</v>
      </c>
      <c r="J11" s="210">
        <v>0</v>
      </c>
      <c r="K11" s="210">
        <v>0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10">
        <v>0</v>
      </c>
    </row>
    <row r="12" spans="1:26" ht="18">
      <c r="A12" s="47">
        <v>4</v>
      </c>
      <c r="B12" s="52" t="s">
        <v>221</v>
      </c>
      <c r="C12" s="53"/>
      <c r="D12" s="53"/>
      <c r="E12" s="280"/>
      <c r="F12" s="54"/>
      <c r="G12" s="210"/>
      <c r="H12" s="210"/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/>
      <c r="S12" s="210">
        <v>0</v>
      </c>
      <c r="T12" s="210"/>
      <c r="U12" s="210">
        <v>0</v>
      </c>
      <c r="V12" s="210">
        <v>0</v>
      </c>
      <c r="W12" s="210">
        <v>0</v>
      </c>
      <c r="X12" s="210">
        <v>0</v>
      </c>
      <c r="Y12" s="139"/>
      <c r="Z12" s="139"/>
    </row>
    <row r="13" spans="1:26" ht="18">
      <c r="A13" s="47">
        <v>5</v>
      </c>
      <c r="B13" s="48" t="s">
        <v>222</v>
      </c>
      <c r="C13" s="49"/>
      <c r="D13" s="49"/>
      <c r="E13" s="50"/>
      <c r="F13" s="51"/>
      <c r="G13" s="210">
        <v>0</v>
      </c>
      <c r="H13" s="210">
        <v>0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0</v>
      </c>
      <c r="W13" s="210">
        <v>0</v>
      </c>
      <c r="X13" s="210">
        <v>0</v>
      </c>
    </row>
    <row r="14" spans="1:26" ht="18">
      <c r="A14" s="47">
        <v>6</v>
      </c>
      <c r="B14" s="52" t="s">
        <v>223</v>
      </c>
      <c r="C14" s="53"/>
      <c r="D14" s="53"/>
      <c r="E14" s="42"/>
      <c r="F14" s="54"/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0</v>
      </c>
      <c r="W14" s="210">
        <v>0</v>
      </c>
      <c r="X14" s="210">
        <v>0</v>
      </c>
    </row>
    <row r="15" spans="1:26" ht="18">
      <c r="A15" s="47">
        <v>7</v>
      </c>
      <c r="B15" s="48" t="s">
        <v>224</v>
      </c>
      <c r="C15" s="49"/>
      <c r="D15" s="49"/>
      <c r="E15" s="50"/>
      <c r="F15" s="51"/>
      <c r="G15" s="210">
        <v>0</v>
      </c>
      <c r="H15" s="210">
        <v>0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0</v>
      </c>
    </row>
    <row r="16" spans="1:26" ht="18">
      <c r="A16" s="47">
        <v>8</v>
      </c>
      <c r="B16" s="52" t="s">
        <v>365</v>
      </c>
      <c r="C16" s="53"/>
      <c r="D16" s="53"/>
      <c r="E16" s="42" t="s">
        <v>386</v>
      </c>
      <c r="F16" s="54"/>
      <c r="G16" s="210">
        <v>1</v>
      </c>
      <c r="H16" s="210">
        <v>2</v>
      </c>
      <c r="I16" s="210">
        <v>0</v>
      </c>
      <c r="J16" s="210">
        <v>0</v>
      </c>
      <c r="K16" s="210">
        <v>1</v>
      </c>
      <c r="L16" s="210">
        <v>2</v>
      </c>
      <c r="M16" s="210">
        <v>1</v>
      </c>
      <c r="N16" s="210">
        <v>2</v>
      </c>
      <c r="O16" s="210">
        <v>0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</row>
    <row r="17" spans="1:24" ht="18">
      <c r="A17" s="140">
        <v>9</v>
      </c>
      <c r="B17" s="41" t="s">
        <v>366</v>
      </c>
      <c r="C17" s="42"/>
      <c r="D17" s="42"/>
      <c r="E17" s="42"/>
      <c r="F17" s="54" t="s">
        <v>11</v>
      </c>
      <c r="G17" s="210">
        <v>1</v>
      </c>
      <c r="H17" s="210">
        <v>2</v>
      </c>
      <c r="I17" s="210">
        <v>0</v>
      </c>
      <c r="J17" s="210">
        <v>0</v>
      </c>
      <c r="K17" s="210">
        <v>1</v>
      </c>
      <c r="L17" s="210">
        <v>2</v>
      </c>
      <c r="M17" s="210">
        <v>1</v>
      </c>
      <c r="N17" s="210">
        <v>2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</row>
    <row r="21" spans="1:24" ht="21.75">
      <c r="C21" s="258" t="s">
        <v>367</v>
      </c>
      <c r="D21" s="258"/>
      <c r="E21" s="258"/>
      <c r="F21" s="258"/>
      <c r="G21" s="258"/>
      <c r="U21" s="258" t="s">
        <v>370</v>
      </c>
      <c r="V21" s="258"/>
      <c r="W21" s="258"/>
    </row>
    <row r="22" spans="1:24" ht="21.75">
      <c r="C22" s="258" t="s">
        <v>368</v>
      </c>
      <c r="D22" s="258"/>
      <c r="E22" s="258"/>
      <c r="F22" s="258"/>
      <c r="G22" s="258"/>
      <c r="U22" s="258" t="s">
        <v>371</v>
      </c>
      <c r="V22" s="258"/>
      <c r="W22" s="258"/>
    </row>
    <row r="23" spans="1:24" ht="21.75">
      <c r="C23" s="258" t="s">
        <v>387</v>
      </c>
      <c r="D23" s="258"/>
      <c r="E23" s="258"/>
      <c r="F23" s="258"/>
      <c r="G23" s="258"/>
      <c r="U23" s="258" t="s">
        <v>372</v>
      </c>
      <c r="V23" s="258"/>
      <c r="W23" s="258"/>
    </row>
  </sheetData>
  <mergeCells count="23">
    <mergeCell ref="S1:X1"/>
    <mergeCell ref="A3:V3"/>
    <mergeCell ref="A5:A8"/>
    <mergeCell ref="B5:F8"/>
    <mergeCell ref="G5:L5"/>
    <mergeCell ref="M5:X5"/>
    <mergeCell ref="G6:H6"/>
    <mergeCell ref="I6:J6"/>
    <mergeCell ref="G7:G8"/>
    <mergeCell ref="H7:H8"/>
    <mergeCell ref="I7:I8"/>
    <mergeCell ref="J7:J8"/>
    <mergeCell ref="K7:K8"/>
    <mergeCell ref="K6:L6"/>
    <mergeCell ref="M6:P6"/>
    <mergeCell ref="Q6:T6"/>
    <mergeCell ref="U6:V7"/>
    <mergeCell ref="W6:X7"/>
    <mergeCell ref="L7:L8"/>
    <mergeCell ref="M7:N7"/>
    <mergeCell ref="O7:P7"/>
    <mergeCell ref="Q7:R7"/>
    <mergeCell ref="S7:T7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selection activeCell="P15" sqref="P15"/>
    </sheetView>
  </sheetViews>
  <sheetFormatPr defaultRowHeight="15"/>
  <cols>
    <col min="1" max="1" width="7.5703125" customWidth="1"/>
    <col min="2" max="3" width="9.140625" hidden="1" customWidth="1"/>
    <col min="4" max="4" width="4.7109375" hidden="1" customWidth="1"/>
    <col min="5" max="5" width="9" customWidth="1"/>
    <col min="6" max="6" width="7.42578125" customWidth="1"/>
    <col min="7" max="7" width="7.28515625" customWidth="1"/>
    <col min="8" max="8" width="6.42578125" customWidth="1"/>
    <col min="9" max="9" width="7.85546875" customWidth="1"/>
    <col min="10" max="10" width="6.5703125" customWidth="1"/>
    <col min="11" max="12" width="6.28515625" customWidth="1"/>
    <col min="13" max="13" width="6.5703125" customWidth="1"/>
    <col min="14" max="14" width="8.5703125" customWidth="1"/>
    <col min="15" max="15" width="7.7109375" customWidth="1"/>
    <col min="16" max="16" width="6.7109375" customWidth="1"/>
    <col min="17" max="17" width="7.7109375" customWidth="1"/>
    <col min="18" max="18" width="6.85546875" customWidth="1"/>
    <col min="19" max="19" width="6.140625" customWidth="1"/>
    <col min="20" max="20" width="7.28515625" customWidth="1"/>
    <col min="21" max="21" width="6.42578125" customWidth="1"/>
    <col min="22" max="22" width="7.140625" customWidth="1"/>
    <col min="23" max="24" width="6" customWidth="1"/>
  </cols>
  <sheetData>
    <row r="1" spans="1:26" ht="21.75" customHeight="1">
      <c r="G1" s="16"/>
      <c r="K1" s="245"/>
      <c r="L1" s="138"/>
      <c r="M1" s="57"/>
      <c r="N1" s="235" t="s">
        <v>351</v>
      </c>
      <c r="O1" s="246"/>
      <c r="P1" s="3"/>
      <c r="Q1" s="236"/>
      <c r="R1" s="2"/>
      <c r="S1" s="2"/>
      <c r="T1" s="2"/>
      <c r="U1" s="2"/>
      <c r="V1" s="3" t="s">
        <v>379</v>
      </c>
      <c r="W1" s="16"/>
      <c r="X1" s="2"/>
    </row>
    <row r="2" spans="1:26" ht="21.75" customHeight="1">
      <c r="G2" s="6"/>
      <c r="K2" s="247"/>
      <c r="L2" s="246"/>
      <c r="M2" s="246"/>
      <c r="N2" s="235" t="s">
        <v>390</v>
      </c>
      <c r="O2" s="246"/>
      <c r="P2" s="247"/>
      <c r="Q2" s="237"/>
      <c r="R2" s="2"/>
      <c r="S2" s="2"/>
      <c r="T2" s="2"/>
      <c r="U2" s="2"/>
      <c r="V2" s="2"/>
      <c r="W2" s="2"/>
      <c r="X2" s="2"/>
    </row>
    <row r="3" spans="1:26" ht="19.5">
      <c r="A3" s="55"/>
      <c r="B3" s="58"/>
      <c r="C3" s="2"/>
      <c r="D3" s="2"/>
      <c r="E3" s="2"/>
      <c r="K3" s="58" t="s">
        <v>373</v>
      </c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</row>
    <row r="4" spans="1:26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5" customHeight="1">
      <c r="A5" s="547" t="s">
        <v>360</v>
      </c>
      <c r="B5" s="548"/>
      <c r="C5" s="548"/>
      <c r="D5" s="549"/>
      <c r="E5" s="513" t="s">
        <v>225</v>
      </c>
      <c r="F5" s="546"/>
      <c r="G5" s="546"/>
      <c r="H5" s="546"/>
      <c r="I5" s="546"/>
      <c r="J5" s="546"/>
      <c r="K5" s="546"/>
      <c r="L5" s="546"/>
      <c r="M5" s="546"/>
      <c r="N5" s="514"/>
      <c r="O5" s="513" t="s">
        <v>226</v>
      </c>
      <c r="P5" s="546"/>
      <c r="Q5" s="546"/>
      <c r="R5" s="546"/>
      <c r="S5" s="546"/>
      <c r="T5" s="546"/>
      <c r="U5" s="546"/>
      <c r="V5" s="546"/>
      <c r="W5" s="546"/>
      <c r="X5" s="514"/>
    </row>
    <row r="6" spans="1:26" ht="30" customHeight="1">
      <c r="A6" s="550"/>
      <c r="B6" s="551"/>
      <c r="C6" s="551"/>
      <c r="D6" s="552"/>
      <c r="E6" s="543" t="s">
        <v>415</v>
      </c>
      <c r="F6" s="544"/>
      <c r="G6" s="545"/>
      <c r="H6" s="556" t="s">
        <v>409</v>
      </c>
      <c r="I6" s="565" t="s">
        <v>410</v>
      </c>
      <c r="J6" s="558" t="s">
        <v>411</v>
      </c>
      <c r="K6" s="559"/>
      <c r="L6" s="560"/>
      <c r="M6" s="279"/>
      <c r="N6" s="561" t="s">
        <v>11</v>
      </c>
      <c r="O6" s="543" t="s">
        <v>227</v>
      </c>
      <c r="P6" s="544"/>
      <c r="Q6" s="545"/>
      <c r="R6" s="563" t="s">
        <v>228</v>
      </c>
      <c r="S6" s="59"/>
      <c r="T6" s="60" t="s">
        <v>229</v>
      </c>
      <c r="U6" s="61"/>
      <c r="V6" s="62"/>
      <c r="W6" s="2"/>
      <c r="X6" s="63" t="s">
        <v>11</v>
      </c>
    </row>
    <row r="7" spans="1:26" ht="38.25">
      <c r="A7" s="553"/>
      <c r="B7" s="554"/>
      <c r="C7" s="554"/>
      <c r="D7" s="555"/>
      <c r="E7" s="102" t="s">
        <v>230</v>
      </c>
      <c r="F7" s="64" t="s">
        <v>231</v>
      </c>
      <c r="G7" s="64" t="s">
        <v>232</v>
      </c>
      <c r="H7" s="557"/>
      <c r="I7" s="566"/>
      <c r="J7" s="281" t="s">
        <v>412</v>
      </c>
      <c r="K7" s="282" t="s">
        <v>413</v>
      </c>
      <c r="L7" s="67" t="s">
        <v>235</v>
      </c>
      <c r="M7" s="281" t="s">
        <v>414</v>
      </c>
      <c r="N7" s="562"/>
      <c r="O7" s="64" t="s">
        <v>230</v>
      </c>
      <c r="P7" s="64" t="s">
        <v>231</v>
      </c>
      <c r="Q7" s="64" t="s">
        <v>232</v>
      </c>
      <c r="R7" s="564"/>
      <c r="S7" s="59" t="s">
        <v>11</v>
      </c>
      <c r="T7" s="65" t="s">
        <v>233</v>
      </c>
      <c r="U7" s="66" t="s">
        <v>234</v>
      </c>
      <c r="V7" s="67" t="s">
        <v>235</v>
      </c>
      <c r="W7" s="67" t="s">
        <v>236</v>
      </c>
      <c r="X7" s="68"/>
    </row>
    <row r="8" spans="1:26" ht="33" customHeight="1">
      <c r="A8" s="543" t="s">
        <v>237</v>
      </c>
      <c r="B8" s="544"/>
      <c r="C8" s="544"/>
      <c r="D8" s="545"/>
      <c r="E8" s="272">
        <v>1012</v>
      </c>
      <c r="F8" s="272">
        <v>0</v>
      </c>
      <c r="G8" s="272">
        <v>0</v>
      </c>
      <c r="H8" s="272">
        <v>557</v>
      </c>
      <c r="I8" s="272">
        <v>1526</v>
      </c>
      <c r="J8" s="272">
        <v>217</v>
      </c>
      <c r="K8" s="272">
        <v>892</v>
      </c>
      <c r="L8" s="272">
        <v>0</v>
      </c>
      <c r="M8" s="272">
        <v>23</v>
      </c>
      <c r="N8" s="272">
        <f>J8+K8+L8+M8</f>
        <v>1132</v>
      </c>
      <c r="O8" s="272">
        <v>0</v>
      </c>
      <c r="P8" s="272">
        <v>0</v>
      </c>
      <c r="Q8" s="260">
        <v>0</v>
      </c>
      <c r="R8" s="260">
        <v>0</v>
      </c>
      <c r="S8" s="272">
        <f>O8+P8+Q8+R8</f>
        <v>0</v>
      </c>
      <c r="T8" s="272">
        <v>16</v>
      </c>
      <c r="U8" s="272">
        <v>0</v>
      </c>
      <c r="V8" s="272">
        <v>0</v>
      </c>
      <c r="W8" s="272">
        <v>0</v>
      </c>
      <c r="X8" s="272">
        <f>T8+U8+V8+W8</f>
        <v>16</v>
      </c>
    </row>
    <row r="9" spans="1:26" ht="31.5" customHeight="1">
      <c r="A9" s="513" t="s">
        <v>58</v>
      </c>
      <c r="B9" s="546"/>
      <c r="C9" s="546"/>
      <c r="D9" s="514"/>
      <c r="E9" s="272">
        <v>50</v>
      </c>
      <c r="F9" s="272">
        <v>0</v>
      </c>
      <c r="G9" s="272">
        <v>0</v>
      </c>
      <c r="H9" s="272">
        <v>117</v>
      </c>
      <c r="I9" s="272">
        <v>180</v>
      </c>
      <c r="J9" s="272"/>
      <c r="K9" s="272"/>
      <c r="L9" s="272"/>
      <c r="M9" s="272"/>
      <c r="N9" s="272"/>
      <c r="O9" s="272">
        <v>0</v>
      </c>
      <c r="P9" s="272">
        <v>0</v>
      </c>
      <c r="Q9" s="260">
        <v>0</v>
      </c>
      <c r="R9" s="260">
        <v>0</v>
      </c>
      <c r="S9" s="272">
        <f t="shared" ref="S9:S11" si="0">O9+P9+Q9+R9</f>
        <v>0</v>
      </c>
      <c r="T9" s="272">
        <v>0</v>
      </c>
      <c r="U9" s="272">
        <v>0</v>
      </c>
      <c r="V9" s="272">
        <v>0</v>
      </c>
      <c r="W9" s="272">
        <v>0</v>
      </c>
      <c r="X9" s="272">
        <f>T9+U9+V9+W9</f>
        <v>0</v>
      </c>
    </row>
    <row r="10" spans="1:26" ht="31.5" customHeight="1">
      <c r="A10" s="513" t="s">
        <v>11</v>
      </c>
      <c r="B10" s="546"/>
      <c r="C10" s="546"/>
      <c r="D10" s="514"/>
      <c r="E10" s="272">
        <f>E8+E9</f>
        <v>1062</v>
      </c>
      <c r="F10" s="272">
        <f t="shared" ref="F10:H10" si="1">F8+F9</f>
        <v>0</v>
      </c>
      <c r="G10" s="272">
        <f t="shared" si="1"/>
        <v>0</v>
      </c>
      <c r="H10" s="272">
        <f t="shared" si="1"/>
        <v>674</v>
      </c>
      <c r="I10" s="272">
        <f t="shared" ref="I10" si="2">I8+I9</f>
        <v>1706</v>
      </c>
      <c r="J10" s="272">
        <f t="shared" ref="J10" si="3">J8+J9</f>
        <v>217</v>
      </c>
      <c r="K10" s="272">
        <f t="shared" ref="K10" si="4">K8+K9</f>
        <v>892</v>
      </c>
      <c r="L10" s="272">
        <f t="shared" ref="L10" si="5">L8+L9</f>
        <v>0</v>
      </c>
      <c r="M10" s="272">
        <f t="shared" ref="M10" si="6">M8+M9</f>
        <v>23</v>
      </c>
      <c r="N10" s="272">
        <f t="shared" ref="N10" si="7">N8+N9</f>
        <v>1132</v>
      </c>
      <c r="O10" s="272">
        <v>0</v>
      </c>
      <c r="P10" s="272">
        <f t="shared" ref="P10:X10" si="8">P8+P9</f>
        <v>0</v>
      </c>
      <c r="Q10" s="272">
        <f t="shared" si="8"/>
        <v>0</v>
      </c>
      <c r="R10" s="272">
        <f t="shared" si="8"/>
        <v>0</v>
      </c>
      <c r="S10" s="272">
        <f t="shared" si="8"/>
        <v>0</v>
      </c>
      <c r="T10" s="272">
        <f t="shared" si="8"/>
        <v>16</v>
      </c>
      <c r="U10" s="272">
        <f t="shared" si="8"/>
        <v>0</v>
      </c>
      <c r="V10" s="272">
        <f t="shared" si="8"/>
        <v>0</v>
      </c>
      <c r="W10" s="272">
        <f t="shared" si="8"/>
        <v>0</v>
      </c>
      <c r="X10" s="272">
        <f t="shared" si="8"/>
        <v>16</v>
      </c>
    </row>
    <row r="11" spans="1:26" ht="36" customHeight="1">
      <c r="A11" s="543" t="s">
        <v>238</v>
      </c>
      <c r="B11" s="544"/>
      <c r="C11" s="544"/>
      <c r="D11" s="545"/>
      <c r="E11" s="272">
        <v>1062</v>
      </c>
      <c r="F11" s="272">
        <v>0</v>
      </c>
      <c r="G11" s="272">
        <v>0</v>
      </c>
      <c r="H11" s="272">
        <v>796</v>
      </c>
      <c r="I11" s="272">
        <v>1706</v>
      </c>
      <c r="J11" s="272">
        <v>217</v>
      </c>
      <c r="K11" s="272">
        <v>892</v>
      </c>
      <c r="L11" s="272">
        <v>0</v>
      </c>
      <c r="M11" s="272">
        <v>23</v>
      </c>
      <c r="N11" s="272">
        <f t="shared" ref="N11" si="9">J11+K11+L11+M11</f>
        <v>1132</v>
      </c>
      <c r="O11" s="272">
        <v>0</v>
      </c>
      <c r="P11" s="272">
        <v>0</v>
      </c>
      <c r="Q11" s="260">
        <v>0</v>
      </c>
      <c r="R11" s="260">
        <v>0</v>
      </c>
      <c r="S11" s="272">
        <f t="shared" si="0"/>
        <v>0</v>
      </c>
      <c r="T11" s="272">
        <f t="shared" ref="T11" si="10">T9+T10</f>
        <v>16</v>
      </c>
      <c r="U11" s="272">
        <v>0</v>
      </c>
      <c r="V11" s="272">
        <v>0</v>
      </c>
      <c r="W11" s="272">
        <v>0</v>
      </c>
      <c r="X11" s="272">
        <f>T11+U11+V11+W11</f>
        <v>16</v>
      </c>
    </row>
    <row r="12" spans="1:26" ht="31.5" customHeight="1">
      <c r="A12" s="513" t="s">
        <v>239</v>
      </c>
      <c r="B12" s="546"/>
      <c r="C12" s="546"/>
      <c r="D12" s="514"/>
      <c r="E12" s="272">
        <v>1062</v>
      </c>
      <c r="F12" s="272">
        <v>0</v>
      </c>
      <c r="G12" s="272">
        <v>0</v>
      </c>
      <c r="H12" s="272">
        <v>796</v>
      </c>
      <c r="I12" s="272">
        <v>1706</v>
      </c>
      <c r="J12" s="272">
        <v>217</v>
      </c>
      <c r="K12" s="272">
        <v>892</v>
      </c>
      <c r="L12" s="272">
        <v>0</v>
      </c>
      <c r="M12" s="272">
        <v>23</v>
      </c>
      <c r="N12" s="272">
        <v>1132</v>
      </c>
      <c r="O12" s="272">
        <v>0</v>
      </c>
      <c r="P12" s="272">
        <v>0</v>
      </c>
      <c r="Q12" s="260">
        <v>0</v>
      </c>
      <c r="R12" s="260"/>
      <c r="S12" s="272">
        <v>16</v>
      </c>
      <c r="T12" s="272">
        <v>16</v>
      </c>
      <c r="U12" s="272">
        <v>0</v>
      </c>
      <c r="V12" s="272">
        <v>0</v>
      </c>
      <c r="W12" s="272">
        <v>0</v>
      </c>
      <c r="X12" s="272">
        <v>16</v>
      </c>
      <c r="Y12" s="139"/>
      <c r="Z12" s="139"/>
    </row>
    <row r="13" spans="1:26">
      <c r="A13" s="70"/>
      <c r="B13" s="70"/>
      <c r="C13" s="70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6"/>
      <c r="R13" s="6"/>
      <c r="S13" s="71"/>
      <c r="T13" s="71"/>
      <c r="U13" s="71"/>
      <c r="V13" s="71"/>
      <c r="W13" s="71"/>
      <c r="X13" s="71"/>
    </row>
    <row r="15" spans="1:26" ht="21.75">
      <c r="G15" s="258" t="s">
        <v>367</v>
      </c>
      <c r="H15" s="258"/>
      <c r="S15" s="258" t="s">
        <v>370</v>
      </c>
      <c r="T15" s="258"/>
      <c r="U15" s="258"/>
    </row>
    <row r="16" spans="1:26" ht="21.75">
      <c r="G16" s="258" t="s">
        <v>368</v>
      </c>
      <c r="H16" s="258"/>
      <c r="S16" s="258" t="s">
        <v>371</v>
      </c>
      <c r="T16" s="258"/>
      <c r="U16" s="258"/>
    </row>
    <row r="17" spans="1:24" ht="21.75">
      <c r="G17" s="258" t="s">
        <v>385</v>
      </c>
      <c r="H17" s="258"/>
      <c r="S17" s="258" t="s">
        <v>372</v>
      </c>
      <c r="T17" s="258"/>
      <c r="U17" s="258"/>
    </row>
    <row r="18" spans="1:24" ht="21.75">
      <c r="G18" s="258"/>
      <c r="H18" s="258"/>
    </row>
    <row r="20" spans="1:24">
      <c r="A20" s="292"/>
      <c r="B20" s="292"/>
      <c r="C20" s="292"/>
      <c r="D20" s="292"/>
      <c r="E20" s="294"/>
      <c r="F20" s="295"/>
      <c r="G20" s="296"/>
      <c r="H20" s="297"/>
      <c r="I20" s="297"/>
      <c r="J20" s="297"/>
      <c r="K20" s="297"/>
      <c r="L20" s="295"/>
      <c r="M20" s="297"/>
      <c r="N20" s="297"/>
      <c r="O20" s="297"/>
      <c r="P20" s="295"/>
      <c r="Q20" s="6"/>
      <c r="R20" s="6"/>
      <c r="S20" s="71"/>
      <c r="T20" s="71"/>
      <c r="U20" s="71"/>
      <c r="V20" s="71"/>
      <c r="W20" s="71"/>
      <c r="X20" s="71"/>
    </row>
    <row r="21" spans="1:24">
      <c r="A21" s="292"/>
      <c r="B21" s="292"/>
      <c r="C21" s="292"/>
      <c r="D21" s="292"/>
      <c r="E21" s="298"/>
      <c r="F21" s="299"/>
      <c r="G21" s="300"/>
      <c r="H21" s="300"/>
      <c r="I21" s="300"/>
      <c r="J21" s="300"/>
      <c r="K21" s="300"/>
      <c r="L21" s="300"/>
      <c r="M21" s="300"/>
      <c r="N21" s="300"/>
      <c r="O21" s="2"/>
      <c r="P21" s="300"/>
      <c r="Q21" s="6"/>
      <c r="R21" s="6"/>
      <c r="S21" s="71"/>
      <c r="T21" s="71"/>
      <c r="U21" s="296"/>
      <c r="V21" s="71"/>
      <c r="W21" s="71"/>
      <c r="X21" s="71"/>
    </row>
    <row r="22" spans="1:24">
      <c r="A22" s="292"/>
      <c r="B22" s="292"/>
      <c r="C22" s="292"/>
      <c r="D22" s="76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301"/>
      <c r="Q22" s="6"/>
      <c r="R22" s="6"/>
      <c r="S22" s="71"/>
      <c r="T22" s="71"/>
      <c r="U22" s="71"/>
      <c r="V22" s="71"/>
      <c r="W22" s="71"/>
      <c r="X22" s="71"/>
    </row>
    <row r="23" spans="1:24">
      <c r="A23" s="292"/>
      <c r="B23" s="534"/>
      <c r="C23" s="537"/>
      <c r="D23" s="538"/>
      <c r="E23" s="525"/>
      <c r="F23" s="526"/>
      <c r="G23" s="526"/>
      <c r="H23" s="526"/>
      <c r="I23" s="526"/>
      <c r="J23" s="526"/>
      <c r="K23" s="526"/>
      <c r="L23" s="526"/>
      <c r="M23" s="527"/>
      <c r="N23" s="528"/>
      <c r="O23" s="529"/>
      <c r="P23" s="529"/>
      <c r="Q23" s="529"/>
      <c r="R23" s="529"/>
      <c r="S23" s="529"/>
      <c r="T23" s="530"/>
      <c r="U23" s="518"/>
      <c r="V23" s="519"/>
      <c r="W23" s="522"/>
      <c r="X23" s="302"/>
    </row>
    <row r="24" spans="1:24">
      <c r="A24" s="292"/>
      <c r="B24" s="535"/>
      <c r="C24" s="539"/>
      <c r="D24" s="540"/>
      <c r="E24" s="525"/>
      <c r="F24" s="526"/>
      <c r="G24" s="527"/>
      <c r="H24" s="525"/>
      <c r="I24" s="526"/>
      <c r="J24" s="527"/>
      <c r="K24" s="528"/>
      <c r="L24" s="529"/>
      <c r="M24" s="530"/>
      <c r="N24" s="525"/>
      <c r="O24" s="526"/>
      <c r="P24" s="527"/>
      <c r="Q24" s="525"/>
      <c r="R24" s="527"/>
      <c r="S24" s="531"/>
      <c r="T24" s="532"/>
      <c r="U24" s="520"/>
      <c r="V24" s="521"/>
      <c r="W24" s="523"/>
      <c r="X24" s="302"/>
    </row>
    <row r="25" spans="1:24">
      <c r="A25" s="292"/>
      <c r="B25" s="536"/>
      <c r="C25" s="541"/>
      <c r="D25" s="542"/>
      <c r="E25" s="303"/>
      <c r="F25" s="303"/>
      <c r="G25" s="304"/>
      <c r="H25" s="303"/>
      <c r="I25" s="303"/>
      <c r="J25" s="304"/>
      <c r="K25" s="305"/>
      <c r="L25" s="305"/>
      <c r="M25" s="304"/>
      <c r="N25" s="303"/>
      <c r="O25" s="303"/>
      <c r="P25" s="306"/>
      <c r="Q25" s="303"/>
      <c r="R25" s="303"/>
      <c r="S25" s="305"/>
      <c r="T25" s="305"/>
      <c r="U25" s="305"/>
      <c r="V25" s="305"/>
      <c r="W25" s="524"/>
      <c r="X25" s="6"/>
    </row>
    <row r="26" spans="1:24" ht="21">
      <c r="A26" s="292"/>
      <c r="B26" s="307"/>
      <c r="C26" s="513"/>
      <c r="D26" s="514"/>
      <c r="E26" s="308"/>
      <c r="F26" s="308"/>
      <c r="G26" s="77"/>
      <c r="H26" s="77"/>
      <c r="I26" s="77"/>
      <c r="J26" s="77"/>
      <c r="K26" s="78"/>
      <c r="L26" s="78"/>
      <c r="M26" s="78"/>
      <c r="N26" s="78"/>
      <c r="O26" s="78"/>
      <c r="P26" s="69"/>
      <c r="Q26" s="19"/>
      <c r="R26" s="19"/>
      <c r="S26" s="69"/>
      <c r="T26" s="69"/>
      <c r="U26" s="69"/>
      <c r="V26" s="309"/>
      <c r="W26" s="69"/>
      <c r="X26" s="71"/>
    </row>
    <row r="27" spans="1:24" ht="15.75">
      <c r="A27" s="292"/>
      <c r="B27" s="307"/>
      <c r="C27" s="513"/>
      <c r="D27" s="514"/>
      <c r="E27" s="308"/>
      <c r="F27" s="308"/>
      <c r="G27" s="78"/>
      <c r="H27" s="78"/>
      <c r="I27" s="78"/>
      <c r="J27" s="78"/>
      <c r="K27" s="78"/>
      <c r="L27" s="78"/>
      <c r="M27" s="78"/>
      <c r="N27" s="78"/>
      <c r="O27" s="78"/>
      <c r="P27" s="69"/>
      <c r="Q27" s="19"/>
      <c r="R27" s="19"/>
      <c r="S27" s="69"/>
      <c r="T27" s="69"/>
      <c r="U27" s="69"/>
      <c r="V27" s="69"/>
      <c r="W27" s="69"/>
      <c r="X27" s="71"/>
    </row>
    <row r="28" spans="1:24" ht="15.75">
      <c r="A28" s="292"/>
      <c r="B28" s="310"/>
      <c r="C28" s="513"/>
      <c r="D28" s="514"/>
      <c r="E28" s="308"/>
      <c r="F28" s="308"/>
      <c r="G28" s="78"/>
      <c r="H28" s="78"/>
      <c r="I28" s="78"/>
      <c r="J28" s="78"/>
      <c r="K28" s="78"/>
      <c r="L28" s="78"/>
      <c r="M28" s="78"/>
      <c r="N28" s="78"/>
      <c r="O28" s="78"/>
      <c r="P28" s="69"/>
      <c r="Q28" s="19"/>
      <c r="R28" s="19"/>
      <c r="S28" s="69"/>
      <c r="T28" s="69"/>
      <c r="U28" s="69"/>
      <c r="V28" s="69"/>
      <c r="W28" s="69"/>
      <c r="X28" s="71"/>
    </row>
    <row r="29" spans="1:24">
      <c r="A29" s="292"/>
      <c r="B29" s="515"/>
      <c r="C29" s="516"/>
      <c r="D29" s="517"/>
      <c r="E29" s="311"/>
      <c r="F29" s="311"/>
      <c r="G29" s="312"/>
      <c r="H29" s="79"/>
      <c r="I29" s="79"/>
      <c r="J29" s="79"/>
      <c r="K29" s="79"/>
      <c r="L29" s="79"/>
      <c r="M29" s="79"/>
      <c r="N29" s="79"/>
      <c r="O29" s="79"/>
      <c r="P29" s="69"/>
      <c r="Q29" s="19"/>
      <c r="R29" s="19"/>
      <c r="S29" s="69"/>
      <c r="T29" s="69"/>
      <c r="U29" s="69"/>
      <c r="V29" s="69"/>
      <c r="W29" s="69"/>
      <c r="X29" s="71"/>
    </row>
  </sheetData>
  <mergeCells count="32">
    <mergeCell ref="A5:D7"/>
    <mergeCell ref="E5:N5"/>
    <mergeCell ref="O5:X5"/>
    <mergeCell ref="E6:G6"/>
    <mergeCell ref="H6:H7"/>
    <mergeCell ref="J6:L6"/>
    <mergeCell ref="N6:N7"/>
    <mergeCell ref="O6:Q6"/>
    <mergeCell ref="R6:R7"/>
    <mergeCell ref="I6:I7"/>
    <mergeCell ref="A8:D8"/>
    <mergeCell ref="A9:D9"/>
    <mergeCell ref="A10:D10"/>
    <mergeCell ref="A11:D11"/>
    <mergeCell ref="A12:D12"/>
    <mergeCell ref="E22:O22"/>
    <mergeCell ref="B23:B25"/>
    <mergeCell ref="C23:D25"/>
    <mergeCell ref="E23:M23"/>
    <mergeCell ref="N23:T23"/>
    <mergeCell ref="W23:W25"/>
    <mergeCell ref="E24:G24"/>
    <mergeCell ref="H24:J24"/>
    <mergeCell ref="K24:M24"/>
    <mergeCell ref="N24:P24"/>
    <mergeCell ref="Q24:R24"/>
    <mergeCell ref="S24:T24"/>
    <mergeCell ref="C26:D26"/>
    <mergeCell ref="C27:D27"/>
    <mergeCell ref="C28:D28"/>
    <mergeCell ref="B29:D29"/>
    <mergeCell ref="U23:V24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D1" workbookViewId="0">
      <selection activeCell="N11" sqref="N11"/>
    </sheetView>
  </sheetViews>
  <sheetFormatPr defaultRowHeight="15"/>
  <cols>
    <col min="1" max="3" width="9.140625" hidden="1" customWidth="1"/>
    <col min="4" max="4" width="1.5703125" customWidth="1"/>
    <col min="5" max="5" width="7.5703125" customWidth="1"/>
    <col min="6" max="6" width="4.42578125" hidden="1" customWidth="1"/>
    <col min="7" max="7" width="5.5703125" customWidth="1"/>
    <col min="8" max="8" width="5" customWidth="1"/>
    <col min="9" max="9" width="7.42578125" customWidth="1"/>
    <col min="10" max="10" width="5.85546875" customWidth="1"/>
    <col min="11" max="11" width="5" customWidth="1"/>
    <col min="12" max="12" width="6.140625" customWidth="1"/>
    <col min="13" max="13" width="5.85546875" customWidth="1"/>
    <col min="14" max="14" width="4.85546875" customWidth="1"/>
    <col min="15" max="15" width="6.7109375" customWidth="1"/>
    <col min="16" max="16" width="5.42578125" customWidth="1"/>
    <col min="17" max="17" width="6.42578125" customWidth="1"/>
    <col min="18" max="18" width="6.5703125" customWidth="1"/>
    <col min="19" max="19" width="6.42578125" customWidth="1"/>
    <col min="20" max="20" width="4.85546875" customWidth="1"/>
    <col min="21" max="21" width="7.7109375" customWidth="1"/>
    <col min="22" max="22" width="5.5703125" customWidth="1"/>
    <col min="23" max="23" width="6" customWidth="1"/>
    <col min="24" max="24" width="4.85546875" customWidth="1"/>
  </cols>
  <sheetData>
    <row r="1" spans="1:24" ht="23.25">
      <c r="A1" s="70"/>
      <c r="B1" s="70"/>
      <c r="C1" s="70"/>
      <c r="F1" s="122"/>
      <c r="G1" s="248"/>
      <c r="H1" s="235" t="s">
        <v>351</v>
      </c>
      <c r="I1" s="108"/>
      <c r="J1" s="3"/>
      <c r="K1" s="16"/>
      <c r="L1" s="2"/>
      <c r="M1" s="6"/>
      <c r="N1" s="16"/>
      <c r="O1" s="16"/>
      <c r="P1" s="2"/>
      <c r="Q1" s="6"/>
    </row>
    <row r="2" spans="1:24" ht="23.25">
      <c r="A2" s="70"/>
      <c r="B2" s="70"/>
      <c r="C2" s="70"/>
      <c r="F2" s="122"/>
      <c r="G2" s="248"/>
      <c r="H2" s="235" t="s">
        <v>392</v>
      </c>
      <c r="I2" s="108"/>
      <c r="J2" s="237"/>
      <c r="K2" s="6"/>
      <c r="L2" s="6"/>
      <c r="M2" s="6"/>
      <c r="N2" s="6" t="s">
        <v>390</v>
      </c>
      <c r="O2" s="3" t="s">
        <v>240</v>
      </c>
      <c r="P2" s="16"/>
      <c r="Q2" s="6"/>
    </row>
    <row r="3" spans="1:24">
      <c r="A3" s="70"/>
      <c r="B3" s="70"/>
      <c r="C3" s="70"/>
      <c r="D3" s="76"/>
      <c r="E3" s="576" t="s">
        <v>241</v>
      </c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71"/>
      <c r="Q3" s="6"/>
    </row>
    <row r="4" spans="1:24" ht="15" customHeight="1">
      <c r="A4" s="70"/>
      <c r="B4" s="70"/>
      <c r="C4" s="70"/>
      <c r="D4" s="581"/>
      <c r="E4" s="537" t="s">
        <v>418</v>
      </c>
      <c r="F4" s="567"/>
      <c r="G4" s="567"/>
      <c r="H4" s="567"/>
      <c r="I4" s="567"/>
      <c r="J4" s="567"/>
      <c r="K4" s="567"/>
      <c r="L4" s="567"/>
      <c r="M4" s="567"/>
      <c r="N4" s="538"/>
      <c r="O4" s="537" t="s">
        <v>426</v>
      </c>
      <c r="P4" s="567"/>
      <c r="Q4" s="567"/>
      <c r="R4" s="567"/>
      <c r="S4" s="567"/>
      <c r="T4" s="567"/>
      <c r="U4" s="538"/>
      <c r="V4" s="537" t="s">
        <v>430</v>
      </c>
      <c r="W4" s="538"/>
      <c r="X4" s="522" t="s">
        <v>431</v>
      </c>
    </row>
    <row r="5" spans="1:24">
      <c r="A5" s="70"/>
      <c r="B5" s="70"/>
      <c r="C5" s="70"/>
      <c r="D5" s="582"/>
      <c r="E5" s="541"/>
      <c r="F5" s="568"/>
      <c r="G5" s="568"/>
      <c r="H5" s="568"/>
      <c r="I5" s="568"/>
      <c r="J5" s="568"/>
      <c r="K5" s="568"/>
      <c r="L5" s="568"/>
      <c r="M5" s="568"/>
      <c r="N5" s="542"/>
      <c r="O5" s="541"/>
      <c r="P5" s="568"/>
      <c r="Q5" s="568"/>
      <c r="R5" s="568"/>
      <c r="S5" s="568"/>
      <c r="T5" s="568"/>
      <c r="U5" s="542"/>
      <c r="V5" s="541"/>
      <c r="W5" s="542"/>
      <c r="X5" s="523"/>
    </row>
    <row r="6" spans="1:24" ht="60" customHeight="1">
      <c r="A6" s="70"/>
      <c r="B6" s="70"/>
      <c r="C6" s="70"/>
      <c r="D6" s="259"/>
      <c r="E6" s="574" t="s">
        <v>419</v>
      </c>
      <c r="F6" s="577"/>
      <c r="G6" s="577"/>
      <c r="H6" s="575"/>
      <c r="I6" s="578" t="s">
        <v>423</v>
      </c>
      <c r="J6" s="579"/>
      <c r="K6" s="580"/>
      <c r="L6" s="569" t="s">
        <v>425</v>
      </c>
      <c r="M6" s="570"/>
      <c r="N6" s="571"/>
      <c r="O6" s="569" t="s">
        <v>427</v>
      </c>
      <c r="P6" s="570"/>
      <c r="Q6" s="571"/>
      <c r="R6" s="572" t="s">
        <v>242</v>
      </c>
      <c r="S6" s="573"/>
      <c r="T6" s="572" t="s">
        <v>425</v>
      </c>
      <c r="U6" s="573"/>
      <c r="V6" s="572"/>
      <c r="W6" s="573"/>
      <c r="X6" s="524"/>
    </row>
    <row r="7" spans="1:24" ht="24.75" customHeight="1">
      <c r="A7" s="70"/>
      <c r="B7" s="70"/>
      <c r="C7" s="70"/>
      <c r="D7" s="259"/>
      <c r="E7" s="679" t="s">
        <v>420</v>
      </c>
      <c r="F7" s="680"/>
      <c r="G7" s="313" t="s">
        <v>421</v>
      </c>
      <c r="H7" s="313" t="s">
        <v>422</v>
      </c>
      <c r="I7" s="314" t="s">
        <v>420</v>
      </c>
      <c r="J7" s="314" t="s">
        <v>421</v>
      </c>
      <c r="K7" s="314" t="s">
        <v>422</v>
      </c>
      <c r="L7" s="313" t="s">
        <v>424</v>
      </c>
      <c r="M7" s="314" t="s">
        <v>421</v>
      </c>
      <c r="N7" s="313" t="s">
        <v>422</v>
      </c>
      <c r="O7" s="313" t="s">
        <v>243</v>
      </c>
      <c r="P7" s="67" t="s">
        <v>428</v>
      </c>
      <c r="Q7" s="315" t="s">
        <v>366</v>
      </c>
      <c r="R7" s="316" t="s">
        <v>244</v>
      </c>
      <c r="S7" s="316" t="s">
        <v>429</v>
      </c>
      <c r="T7" s="316" t="s">
        <v>420</v>
      </c>
      <c r="U7" s="316" t="s">
        <v>421</v>
      </c>
      <c r="V7" s="316" t="s">
        <v>420</v>
      </c>
      <c r="W7" s="316" t="s">
        <v>421</v>
      </c>
      <c r="X7" s="316"/>
    </row>
    <row r="8" spans="1:24" ht="24">
      <c r="A8" s="70"/>
      <c r="B8" s="70"/>
      <c r="C8" s="70"/>
      <c r="D8" s="259"/>
      <c r="E8" s="679" t="s">
        <v>445</v>
      </c>
      <c r="F8" s="680"/>
      <c r="G8" s="314">
        <v>30</v>
      </c>
      <c r="H8" s="314">
        <v>30</v>
      </c>
      <c r="I8" s="313" t="s">
        <v>445</v>
      </c>
      <c r="J8" s="314">
        <v>1046</v>
      </c>
      <c r="K8" s="683">
        <v>30</v>
      </c>
      <c r="L8" s="313" t="s">
        <v>445</v>
      </c>
      <c r="M8" s="314">
        <v>1076</v>
      </c>
      <c r="N8" s="314">
        <v>1076</v>
      </c>
      <c r="O8" s="314">
        <v>113</v>
      </c>
      <c r="P8" s="684">
        <v>12</v>
      </c>
      <c r="Q8" s="685" t="s">
        <v>446</v>
      </c>
      <c r="R8" s="686">
        <v>113</v>
      </c>
      <c r="S8" s="686"/>
      <c r="T8" s="316"/>
      <c r="U8" s="316"/>
      <c r="V8" s="686">
        <v>871</v>
      </c>
      <c r="W8" s="686">
        <v>871</v>
      </c>
      <c r="X8" s="316"/>
    </row>
    <row r="9" spans="1:24">
      <c r="A9" s="149"/>
      <c r="B9" s="149"/>
      <c r="C9" s="149"/>
      <c r="D9" s="259"/>
      <c r="E9" s="681"/>
      <c r="F9" s="682"/>
      <c r="G9" s="313"/>
      <c r="H9" s="314"/>
      <c r="I9" s="313"/>
      <c r="J9" s="314"/>
      <c r="K9" s="314"/>
      <c r="L9" s="313"/>
      <c r="M9" s="314"/>
      <c r="N9" s="313"/>
      <c r="O9" s="313"/>
      <c r="P9" s="67"/>
      <c r="Q9" s="315"/>
      <c r="R9" s="316"/>
      <c r="S9" s="316"/>
      <c r="T9" s="316"/>
      <c r="U9" s="316"/>
      <c r="V9" s="316"/>
      <c r="W9" s="316"/>
      <c r="X9" s="316"/>
    </row>
    <row r="10" spans="1:24">
      <c r="A10" s="70"/>
      <c r="B10" s="70"/>
      <c r="C10" s="70"/>
      <c r="D10" s="259"/>
      <c r="E10" s="679"/>
      <c r="F10" s="680"/>
      <c r="G10" s="316"/>
      <c r="H10" s="316"/>
      <c r="I10" s="316"/>
      <c r="J10" s="316"/>
      <c r="K10" s="316"/>
      <c r="L10" s="316"/>
      <c r="M10" s="316"/>
      <c r="N10" s="316"/>
      <c r="O10" s="316"/>
      <c r="P10" s="67"/>
      <c r="Q10" s="315"/>
      <c r="R10" s="316"/>
      <c r="S10" s="316"/>
      <c r="T10" s="316"/>
      <c r="U10" s="316"/>
      <c r="V10" s="316"/>
      <c r="W10" s="316"/>
      <c r="X10" s="316"/>
    </row>
    <row r="11" spans="1:24">
      <c r="A11" s="293"/>
      <c r="B11" s="293"/>
      <c r="C11" s="293"/>
      <c r="D11" s="687"/>
      <c r="E11" s="688"/>
      <c r="F11" s="688"/>
      <c r="G11" s="689"/>
      <c r="H11" s="689"/>
      <c r="I11" s="689"/>
      <c r="J11" s="689"/>
      <c r="K11" s="689"/>
      <c r="L11" s="689"/>
      <c r="M11" s="689"/>
      <c r="N11" s="689"/>
      <c r="O11" s="689"/>
      <c r="P11" s="690"/>
      <c r="Q11" s="691"/>
      <c r="R11" s="689"/>
      <c r="S11" s="689"/>
      <c r="T11" s="689"/>
      <c r="U11" s="689"/>
      <c r="V11" s="689"/>
      <c r="W11" s="689"/>
      <c r="X11" s="689"/>
    </row>
    <row r="12" spans="1:24">
      <c r="A12" s="293"/>
      <c r="B12" s="293"/>
      <c r="C12" s="293"/>
      <c r="D12" s="687"/>
      <c r="E12" s="688"/>
      <c r="F12" s="688"/>
      <c r="G12" s="689"/>
      <c r="H12" s="689"/>
      <c r="I12" s="689"/>
      <c r="J12" s="689"/>
      <c r="K12" s="689"/>
      <c r="L12" s="689"/>
      <c r="M12" s="689"/>
      <c r="N12" s="689"/>
      <c r="O12" s="689"/>
      <c r="P12" s="690"/>
      <c r="Q12" s="691"/>
      <c r="R12" s="689"/>
      <c r="S12" s="689"/>
      <c r="T12" s="689"/>
      <c r="U12" s="689"/>
      <c r="V12" s="689"/>
      <c r="W12" s="689"/>
      <c r="X12" s="689"/>
    </row>
    <row r="13" spans="1:24"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</row>
    <row r="14" spans="1:24" ht="19.5">
      <c r="E14" s="252" t="s">
        <v>367</v>
      </c>
      <c r="F14" s="252"/>
      <c r="G14" s="318"/>
      <c r="H14" s="318"/>
      <c r="I14" s="318"/>
      <c r="J14" s="318"/>
      <c r="K14" s="318"/>
      <c r="L14" s="318"/>
      <c r="M14" s="252" t="s">
        <v>370</v>
      </c>
      <c r="N14" s="252"/>
      <c r="O14" s="317"/>
      <c r="P14" s="317"/>
      <c r="Q14" s="317"/>
      <c r="R14" s="317"/>
      <c r="S14" s="317"/>
      <c r="T14" s="317"/>
      <c r="U14" s="317"/>
      <c r="V14" s="317"/>
      <c r="W14" s="317"/>
      <c r="X14" s="317"/>
    </row>
    <row r="15" spans="1:24" ht="19.5">
      <c r="E15" s="252" t="s">
        <v>368</v>
      </c>
      <c r="F15" s="252"/>
      <c r="G15" s="318"/>
      <c r="H15" s="318"/>
      <c r="I15" s="318"/>
      <c r="J15" s="318"/>
      <c r="K15" s="318"/>
      <c r="L15" s="318"/>
      <c r="M15" s="252" t="s">
        <v>371</v>
      </c>
      <c r="N15" s="252"/>
      <c r="O15" s="317"/>
      <c r="P15" s="317"/>
      <c r="Q15" s="317"/>
      <c r="R15" s="317"/>
      <c r="S15" s="317"/>
      <c r="T15" s="317"/>
      <c r="U15" s="317"/>
      <c r="V15" s="317"/>
      <c r="W15" s="317"/>
      <c r="X15" s="317"/>
    </row>
    <row r="16" spans="1:24" ht="19.5">
      <c r="E16" s="252" t="s">
        <v>386</v>
      </c>
      <c r="F16" s="252"/>
      <c r="G16" s="318"/>
      <c r="H16" s="318"/>
      <c r="I16" s="318"/>
      <c r="J16" s="318"/>
      <c r="K16" s="318"/>
      <c r="L16" s="318"/>
      <c r="M16" s="252" t="s">
        <v>372</v>
      </c>
      <c r="N16" s="252"/>
      <c r="O16" s="317"/>
      <c r="P16" s="317"/>
      <c r="Q16" s="317"/>
      <c r="R16" s="317"/>
      <c r="S16" s="317"/>
      <c r="T16" s="317"/>
      <c r="U16" s="317"/>
      <c r="V16" s="317"/>
      <c r="W16" s="317"/>
      <c r="X16" s="317"/>
    </row>
    <row r="17" spans="5:14" ht="18.75">
      <c r="E17" s="318"/>
      <c r="F17" s="318"/>
      <c r="G17" s="318"/>
      <c r="H17" s="318"/>
      <c r="I17" s="318"/>
      <c r="J17" s="318"/>
      <c r="K17" s="318"/>
      <c r="L17" s="318"/>
      <c r="M17" s="318"/>
      <c r="N17" s="318"/>
    </row>
    <row r="18" spans="5:14" ht="18.75">
      <c r="E18" s="318"/>
      <c r="F18" s="318"/>
      <c r="G18" s="318"/>
      <c r="H18" s="318"/>
      <c r="I18" s="318"/>
      <c r="J18" s="318"/>
      <c r="K18" s="318"/>
      <c r="L18" s="318"/>
      <c r="M18" s="318"/>
      <c r="N18" s="318"/>
    </row>
  </sheetData>
  <mergeCells count="17">
    <mergeCell ref="D4:D5"/>
    <mergeCell ref="E4:N5"/>
    <mergeCell ref="E7:F7"/>
    <mergeCell ref="E8:F8"/>
    <mergeCell ref="E10:F10"/>
    <mergeCell ref="E3:O3"/>
    <mergeCell ref="E9:F9"/>
    <mergeCell ref="E6:H6"/>
    <mergeCell ref="I6:K6"/>
    <mergeCell ref="L6:N6"/>
    <mergeCell ref="O4:U5"/>
    <mergeCell ref="V4:W5"/>
    <mergeCell ref="X4:X6"/>
    <mergeCell ref="O6:Q6"/>
    <mergeCell ref="R6:S6"/>
    <mergeCell ref="T6:U6"/>
    <mergeCell ref="V6:W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फारम नं . १</vt:lpstr>
      <vt:lpstr>Sheet1</vt:lpstr>
      <vt:lpstr>फारम नं. २</vt:lpstr>
      <vt:lpstr>फारम नं. ३</vt:lpstr>
      <vt:lpstr>फारम नं. ४</vt:lpstr>
      <vt:lpstr>फारम नं ५</vt:lpstr>
      <vt:lpstr>फारम नं. ६</vt:lpstr>
      <vt:lpstr>फारमा नं७</vt:lpstr>
      <vt:lpstr>फारम नं ७ क</vt:lpstr>
      <vt:lpstr>फारम नं ८</vt:lpstr>
      <vt:lpstr>फारम नं ९</vt:lpstr>
      <vt:lpstr>फारम नं १०</vt:lpstr>
      <vt:lpstr>फारम नं ११</vt:lpstr>
      <vt:lpstr>फारम नं १२</vt:lpstr>
      <vt:lpstr>फारम नं १३</vt:lpstr>
      <vt:lpstr>फारमनं १४</vt:lpstr>
      <vt:lpstr>फारम नं १५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2024-08-07T10:02:01Z</dcterms:modified>
</cp:coreProperties>
</file>